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Եկամուտներ" sheetId="2" r:id="rId1"/>
    <sheet name="Սեփական եկամուտներ" sheetId="3" r:id="rId2"/>
    <sheet name="Տնտեսագիտական ծախսեր" sheetId="4" r:id="rId3"/>
    <sheet name="Գործառնական ծախսեր" sheetId="1" r:id="rId4"/>
  </sheets>
  <definedNames>
    <definedName name="_xlnm._FilterDatabase" localSheetId="2" hidden="1">'Տնտեսագիտական ծախսեր'!$A$4:$I$4</definedName>
    <definedName name="_xlnm.Print_Titles" localSheetId="3">'Գործառնական ծախսեր'!$2:$3</definedName>
    <definedName name="_xlnm.Print_Titles" localSheetId="2">'Տնտեսագիտական ծախսեր'!$2:$3</definedName>
  </definedNames>
  <calcPr calcId="145621"/>
</workbook>
</file>

<file path=xl/calcChain.xml><?xml version="1.0" encoding="utf-8"?>
<calcChain xmlns="http://schemas.openxmlformats.org/spreadsheetml/2006/main">
  <c r="L16" i="1" l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L7" i="1"/>
  <c r="K7" i="1"/>
  <c r="L6" i="1"/>
  <c r="K6" i="1"/>
  <c r="J6" i="1"/>
  <c r="I6" i="1"/>
  <c r="J5" i="1"/>
  <c r="I5" i="1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F4" i="3"/>
  <c r="J14" i="3" s="1"/>
  <c r="E4" i="3"/>
  <c r="D4" i="3"/>
  <c r="I14" i="3" s="1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K10" i="2"/>
  <c r="J10" i="2"/>
  <c r="I10" i="2"/>
  <c r="H10" i="2"/>
  <c r="K9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K4" i="2"/>
  <c r="J4" i="2"/>
  <c r="I4" i="2"/>
  <c r="H4" i="2"/>
  <c r="J3" i="2"/>
  <c r="I3" i="2"/>
  <c r="H3" i="2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G5" i="4"/>
  <c r="F5" i="4"/>
  <c r="G4" i="3" l="1"/>
  <c r="I5" i="3"/>
  <c r="I6" i="3"/>
  <c r="I7" i="3"/>
  <c r="I8" i="3"/>
  <c r="I9" i="3"/>
  <c r="I10" i="3"/>
  <c r="I11" i="3"/>
  <c r="I12" i="3"/>
  <c r="I13" i="3"/>
  <c r="H4" i="3"/>
  <c r="J5" i="3"/>
  <c r="J6" i="3"/>
  <c r="J7" i="3"/>
  <c r="J8" i="3"/>
  <c r="J9" i="3"/>
  <c r="J10" i="3"/>
  <c r="J11" i="3"/>
  <c r="J12" i="3"/>
  <c r="J13" i="3"/>
</calcChain>
</file>

<file path=xl/sharedStrings.xml><?xml version="1.0" encoding="utf-8"?>
<sst xmlns="http://schemas.openxmlformats.org/spreadsheetml/2006/main" count="140" uniqueCount="104">
  <si>
    <t>Մեղրի Համայնքի բյուջեի տնտեսագիտական ծախսերի կատարման վերաբերյալ</t>
  </si>
  <si>
    <t xml:space="preserve"> Տողի</t>
  </si>
  <si>
    <t>անվանումները</t>
  </si>
  <si>
    <t xml:space="preserve">   2020թ․ փաստացի</t>
  </si>
  <si>
    <t xml:space="preserve">   2021թ․ պլան</t>
  </si>
  <si>
    <t xml:space="preserve">   2021թ․ փաստացի</t>
  </si>
  <si>
    <t>2021թ․- 2020թ․    նկատմամբ%</t>
  </si>
  <si>
    <t>2021թ․ կատարողական%</t>
  </si>
  <si>
    <t>Տեսակարար կշիռը ընդհանուրի մեջ</t>
  </si>
  <si>
    <t>NN</t>
  </si>
  <si>
    <t xml:space="preserve"> 2020թ․</t>
  </si>
  <si>
    <t>2021թ․</t>
  </si>
  <si>
    <t xml:space="preserve"> ԸՆԴԱՄԵՆԸ    ԾԱԽՍԵՐ                                         </t>
  </si>
  <si>
    <t xml:space="preserve">Ա.   ԸՆԹԱՑԻԿ  ԾԱԽՍԵՐ՛                </t>
  </si>
  <si>
    <t xml:space="preserve">1.1 ԱՇԽԱՏԱՆՔԻ ՎԱՐՁԱՏՐՈՒԹՅՈՒՆ </t>
  </si>
  <si>
    <t xml:space="preserve">1.2 ԾԱՌԱՅՈՒԹՅՈՒՆՆԵՐԻ ԵՎ ԱՊՐԱՆՔՆԵՐԻ ՁԵՌՔ ԲԵՐՈՒՄ </t>
  </si>
  <si>
    <t xml:space="preserve">ՇԱՐՈՒՆԱԿԱԿԱՆ ԾԱԽՍԵՐ </t>
  </si>
  <si>
    <t xml:space="preserve"> ԳՈՐԾՈՒՂՈՒՄՆԵՐԻ ԵՎ ՇՐՋԱԳԱՅՈՒԹՅՈՒՆՆԵՐԻ ԾԱԽՍԵՐ </t>
  </si>
  <si>
    <t xml:space="preserve">ՊԱՅՄԱՆԱԳՐԱՅԻՆ ԱՅԼ ԾԱՌԱՅՈՒԹՅՈՒՆՆԵՐԻ ՁԵՌՔ ԲԵՐՈՒՄ </t>
  </si>
  <si>
    <t xml:space="preserve"> ԱՅԼ ՄԱՍՆԱԳԻՏԱԿԱՆ ԾԱՌԱՅՈՒԹՅՈՒՆՆԵՐԻ ՁԵՌՔ ԲԵՐՈՒՄ  </t>
  </si>
  <si>
    <t xml:space="preserve">ԸՆԹԱՑԻԿ ՆՈՐՈԳՈՒՄ ԵՎ ՊԱՀՊԱՆՈՒՄ </t>
  </si>
  <si>
    <t xml:space="preserve"> ՆՅՈՒԹԵՐ </t>
  </si>
  <si>
    <t xml:space="preserve">1.4 ՍՈՒԲՍԻԴԻԱՆԵՐ  </t>
  </si>
  <si>
    <t xml:space="preserve">1.5 ԴՐԱՄԱՇՆՈՐՀՆԵՐ </t>
  </si>
  <si>
    <t xml:space="preserve">1.6 ՍՈՑԻԱԼԱԿԱՆ ՆՊԱՍՏՆԵՐ ԵՎ ԿԵՆՍԱԹՈՇԱԿՆԵՐ </t>
  </si>
  <si>
    <t xml:space="preserve">1.7 ԱՅԼ ԾԱԽՍԵՐ </t>
  </si>
  <si>
    <t xml:space="preserve">Բ. ՈՉ ՖԻՆԱՆՍԱԿԱՆ ԱԿՏԻՎՆԵՐԻ ԳԾՈՎ ԾԱԽՍԵՐ                     </t>
  </si>
  <si>
    <t xml:space="preserve"> Գ. ՈՉ ՖԻՆԱՆՍԱԿԱՆ ԱԿՏԻՎՆԵՐԻ ԻՐԱՑՈՒՄԻՑ ՄՈՒՏՔԵՐ </t>
  </si>
  <si>
    <t>Մեղրի համայնքի   բյուջեի     եկամուտների  համեմատական  վերլուծություն</t>
  </si>
  <si>
    <t>Եկամտատեսակները</t>
  </si>
  <si>
    <t>Հոդվածի համար</t>
  </si>
  <si>
    <t xml:space="preserve">     2019թ․ փաստացի</t>
  </si>
  <si>
    <t>2020թ․ փաստացի</t>
  </si>
  <si>
    <t>2021թ․ փաստացի</t>
  </si>
  <si>
    <t>2021թ. ճշտված պլան</t>
  </si>
  <si>
    <t>2021թ․ 2019թ․    նկատմամբ%</t>
  </si>
  <si>
    <t>2021թ  -           2020թ նկատմամբ           %</t>
  </si>
  <si>
    <t>2021թ․ կատարողական% ընդամենը եկամուտների նկատմամբ</t>
  </si>
  <si>
    <t xml:space="preserve">ԸՆԴԱՄԵՆԸ ԵԿԱՄՈՒՏՆԵՐ    </t>
  </si>
  <si>
    <t xml:space="preserve">1.ՀԱՐԿԵՐ ԵՎ ՏՈՒՐՔԵՐ             </t>
  </si>
  <si>
    <t>7100</t>
  </si>
  <si>
    <t xml:space="preserve">1.1 Գույքային հարկեր անշարժ գույքից </t>
  </si>
  <si>
    <t>7131</t>
  </si>
  <si>
    <t xml:space="preserve"> 1.2 Գույքային հարկեր այլ գույքից</t>
  </si>
  <si>
    <t>7136</t>
  </si>
  <si>
    <t xml:space="preserve">1.3 Տեղական տուրքեր, </t>
  </si>
  <si>
    <t>7145</t>
  </si>
  <si>
    <t>1.4 Համայնքի բյուջե վճարվող պետական տուրքեր</t>
  </si>
  <si>
    <t>7146</t>
  </si>
  <si>
    <t xml:space="preserve">2. ՊԱՇՏՈՆԱԿԱՆ ԴՐԱՄԱՇՆՈՐՀՆԵՐ </t>
  </si>
  <si>
    <t>7300</t>
  </si>
  <si>
    <t xml:space="preserve">3. ԱՅԼ ԵԿԱՄՈՒՏՆԵՐ               </t>
  </si>
  <si>
    <t>7400</t>
  </si>
  <si>
    <t xml:space="preserve">3.3 Գույքի վարձակալությունից եկամուտներ  </t>
  </si>
  <si>
    <t>7415</t>
  </si>
  <si>
    <t xml:space="preserve">3.4 Համայնքի բյուջեի եկամուտներ ապրանքների մատակարարումից և ծառայությունների մատուցումից   </t>
  </si>
  <si>
    <t>7421</t>
  </si>
  <si>
    <t xml:space="preserve">3.5 Վարչական գանձումներ   </t>
  </si>
  <si>
    <t>7422</t>
  </si>
  <si>
    <t>3.6 Մուտքեր տույժերից, տուգանքներից</t>
  </si>
  <si>
    <t>7431</t>
  </si>
  <si>
    <t xml:space="preserve">3.7 Ընթացիկ ոչ պաշտոնական դրամաշնորհներ </t>
  </si>
  <si>
    <t>7441</t>
  </si>
  <si>
    <t xml:space="preserve">3.8 Կապիտալ ոչ պաշտոնական դրամաշնորհներ    </t>
  </si>
  <si>
    <t>7442</t>
  </si>
  <si>
    <t>3.9 Այլ եկամուտներ</t>
  </si>
  <si>
    <t>7452</t>
  </si>
  <si>
    <t>2021թ. պլան</t>
  </si>
  <si>
    <t xml:space="preserve">   2021թ  -        2020թ նկատմամբ           %</t>
  </si>
  <si>
    <t>Տեսակարար կշիռը ընդհանուրի մեջ 2020թ     2021թ</t>
  </si>
  <si>
    <t xml:space="preserve">ԸՆԴԱՄԵՆԸ ՍԵՓԱԿԱՆ ԵԿԱՄՈՒՏՆԵՐ    </t>
  </si>
  <si>
    <t>Մեղրի համայնքի   բյուջեի   գործառնական ծախսերի համեմատական  վերլուծություն</t>
  </si>
  <si>
    <t>Տողի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</si>
  <si>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</si>
  <si>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</si>
  <si>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</si>
  <si>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</si>
  <si>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2020թ. փաստացի</t>
  </si>
  <si>
    <t>2021թ. փաստացի</t>
  </si>
  <si>
    <t>2021թ․  -  2020թ․    նկատմամբ%</t>
  </si>
  <si>
    <t xml:space="preserve">ԸՆԴԱՄԵՆԸ ԾԱԽՍԵՐ </t>
  </si>
  <si>
    <t>X</t>
  </si>
  <si>
    <t xml:space="preserve">ԸՆԴՀԱՆՈՒՐ ԲՆՈՒՅԹԻ ՀԱՆՐԱՅԻՆ ԾԱՌԱՅՈՒԹՅՈՒՆՆԵՐ    </t>
  </si>
  <si>
    <t>1</t>
  </si>
  <si>
    <t xml:space="preserve">ՊԱՇՏՊԱՆՈՒԹՅՈՒՆ </t>
  </si>
  <si>
    <t>2</t>
  </si>
  <si>
    <t xml:space="preserve">ՀԱՍԱՐԱԿԱԿԱՆ ԿԱՐԳ, ԱՆՎՏԱՆԳՈՒԹՅՈՒՆ և ԴԱՏԱԿԱՆ ԳՈՐԾՈՒՆԵՈՒԹՅՈՒՆ </t>
  </si>
  <si>
    <t>3</t>
  </si>
  <si>
    <t xml:space="preserve">ՏՆՏԵՍԱԿԱՆ ՀԱՐԱԲԵՐՈՒԹՅՈՒՆՆԵՐ </t>
  </si>
  <si>
    <t>4</t>
  </si>
  <si>
    <t xml:space="preserve">ՇՐՋԱԿԱ  ՄԻՋԱՎԱՅՐԻ ՊԱՇՏՊԱՆՈՒԹՅՈՒՆ </t>
  </si>
  <si>
    <t>5</t>
  </si>
  <si>
    <t xml:space="preserve">ԲՆԱԿԱՐԱՆԱՅԻՆ ՇԻՆԱՐԱՐՈՒԹՅՈՒՆ ԵՎ ԿՈՄՈՒՆԱԼ ԾԱՌԱՅՈՒԹՅՈՒՆ </t>
  </si>
  <si>
    <t>6</t>
  </si>
  <si>
    <t xml:space="preserve">ԱՌՈՂՋԱՊԱՀՈՒԹՅՈՒՆ </t>
  </si>
  <si>
    <t>7</t>
  </si>
  <si>
    <t xml:space="preserve">ՀԱՆԳԻՍՏ, ՄՇԱԿՈՒՅԹ ԵՎ ԿՐՈՆ </t>
  </si>
  <si>
    <t>8</t>
  </si>
  <si>
    <t xml:space="preserve">ԿՐԹՈՒԹՅՈՒՆ </t>
  </si>
  <si>
    <t>9</t>
  </si>
  <si>
    <t xml:space="preserve">ՍՈՑԻԱԼԱԿԱՆ ՊԱՇՏՊԱՆՈՒԹՅՈՒՆ </t>
  </si>
  <si>
    <t>10</t>
  </si>
  <si>
    <t xml:space="preserve">ՀԻՄՆԱԿԱՆ ԲԱԺԻՆՆԵՐԻՆ ՉԴԱՍՎՈՂ ՊԱՀՈՒՍՏԱՅԻՆ ՖՈՆԴԵՐ 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</si>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</sst>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b/>
      <i/>
      <sz val="12"/>
      <name val="GHEA Grapalat"/>
      <family val="3"/>
    </font>
    <font>
      <b/>
      <i/>
      <sz val="12"/>
      <color theme="1"/>
      <name val="GHEA Grapalat"/>
      <family val="3"/>
    </font>
    <font>
      <sz val="8"/>
      <name val="Arial LatArm"/>
      <family val="2"/>
    </font>
    <font>
      <b/>
      <i/>
      <sz val="10"/>
      <name val="GHEA Grapalat"/>
      <family val="3"/>
    </font>
    <font>
      <b/>
      <i/>
      <sz val="10"/>
      <color indexed="8"/>
      <name val="GHEA Grapalat"/>
      <family val="3"/>
    </font>
    <font>
      <sz val="11"/>
      <color theme="1"/>
      <name val="GHEA Grapalat"/>
      <family val="3"/>
    </font>
    <font>
      <sz val="10"/>
      <name val="Arial LatArm"/>
      <family val="2"/>
    </font>
    <font>
      <b/>
      <i/>
      <sz val="10"/>
      <color theme="1"/>
      <name val="GHEA Grapalat"/>
      <family val="3"/>
    </font>
    <font>
      <b/>
      <i/>
      <sz val="9"/>
      <name val="GHEA Grapalat"/>
      <family val="3"/>
    </font>
    <font>
      <b/>
      <sz val="11"/>
      <name val="Arial LatArm"/>
      <family val="2"/>
    </font>
    <font>
      <sz val="9"/>
      <name val="Arial LatArm"/>
      <family val="2"/>
    </font>
    <font>
      <b/>
      <i/>
      <sz val="8"/>
      <name val="GHEA Grapalat"/>
      <family val="3"/>
    </font>
    <font>
      <b/>
      <i/>
      <sz val="9"/>
      <color indexed="8"/>
      <name val="GHEA Grapalat"/>
      <family val="3"/>
    </font>
    <font>
      <b/>
      <i/>
      <sz val="6"/>
      <color indexed="8"/>
      <name val="GHEA Grapalat"/>
      <family val="3"/>
    </font>
    <font>
      <b/>
      <i/>
      <sz val="11"/>
      <color theme="1"/>
      <name val="GHEA Grapalat"/>
      <family val="3"/>
    </font>
    <font>
      <b/>
      <i/>
      <sz val="8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rgb="FFFFFFFF"/>
      </right>
      <top/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 style="hair">
        <color rgb="FFFFFFFF"/>
      </right>
      <top/>
      <bottom/>
      <diagonal/>
    </border>
    <border>
      <left/>
      <right style="medium">
        <color indexed="8"/>
      </right>
      <top style="medium">
        <color indexed="8"/>
      </top>
      <bottom style="hair">
        <color rgb="FFFFFFFF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Protection="0">
      <alignment horizontal="center" vertical="center"/>
    </xf>
    <xf numFmtId="0" fontId="1" fillId="0" borderId="1" applyNumberFormat="0" applyFont="0" applyFill="0" applyAlignment="0" applyProtection="0"/>
    <xf numFmtId="4" fontId="5" fillId="0" borderId="5" applyFill="0" applyProtection="0">
      <alignment horizontal="center" vertical="center"/>
    </xf>
    <xf numFmtId="4" fontId="5" fillId="0" borderId="5" applyFill="0" applyProtection="0">
      <alignment horizontal="right" vertical="center"/>
    </xf>
    <xf numFmtId="0" fontId="5" fillId="0" borderId="9" applyNumberFormat="0" applyFill="0" applyProtection="0">
      <alignment horizontal="right" vertical="center"/>
    </xf>
    <xf numFmtId="0" fontId="9" fillId="0" borderId="9" applyNumberFormat="0" applyFill="0" applyProtection="0">
      <alignment horizontal="center" vertical="center"/>
    </xf>
    <xf numFmtId="0" fontId="9" fillId="0" borderId="9" applyNumberFormat="0" applyFill="0" applyProtection="0">
      <alignment horizontal="left" vertical="center" wrapText="1"/>
    </xf>
    <xf numFmtId="4" fontId="9" fillId="0" borderId="9" applyFill="0" applyProtection="0">
      <alignment horizontal="right" vertical="center"/>
    </xf>
    <xf numFmtId="4" fontId="12" fillId="0" borderId="9" applyFill="0" applyProtection="0">
      <alignment horizontal="center" vertical="center"/>
    </xf>
    <xf numFmtId="0" fontId="2" fillId="0" borderId="1" applyNumberFormat="0" applyFill="0" applyProtection="0">
      <alignment horizontal="center"/>
    </xf>
    <xf numFmtId="0" fontId="9" fillId="0" borderId="5" applyNumberFormat="0" applyFill="0" applyProtection="0">
      <alignment horizontal="left" vertical="center" wrapText="1"/>
    </xf>
    <xf numFmtId="4" fontId="13" fillId="0" borderId="9" applyFill="0" applyProtection="0">
      <alignment horizontal="left" vertical="center"/>
    </xf>
  </cellStyleXfs>
  <cellXfs count="59">
    <xf numFmtId="0" fontId="0" fillId="0" borderId="0" xfId="0"/>
    <xf numFmtId="0" fontId="4" fillId="0" borderId="1" xfId="2" applyFont="1" applyFill="1" applyBorder="1"/>
    <xf numFmtId="4" fontId="6" fillId="0" borderId="6" xfId="3" applyNumberFormat="1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6" fillId="0" borderId="6" xfId="5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/>
    </xf>
    <xf numFmtId="0" fontId="6" fillId="0" borderId="6" xfId="6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164" fontId="6" fillId="0" borderId="6" xfId="8" applyNumberFormat="1" applyFont="1" applyFill="1" applyBorder="1" applyAlignment="1">
      <alignment vertical="center" wrapText="1"/>
    </xf>
    <xf numFmtId="165" fontId="10" fillId="0" borderId="6" xfId="2" applyNumberFormat="1" applyFont="1" applyFill="1" applyBorder="1" applyAlignment="1">
      <alignment vertical="center" wrapText="1"/>
    </xf>
    <xf numFmtId="165" fontId="11" fillId="0" borderId="10" xfId="8" applyNumberFormat="1" applyFont="1" applyFill="1" applyBorder="1" applyAlignment="1">
      <alignment horizontal="right" vertical="center"/>
    </xf>
    <xf numFmtId="4" fontId="6" fillId="0" borderId="6" xfId="8" applyNumberFormat="1" applyFont="1" applyFill="1" applyBorder="1" applyAlignment="1">
      <alignment vertical="center" wrapText="1"/>
    </xf>
    <xf numFmtId="0" fontId="8" fillId="0" borderId="11" xfId="2" applyFont="1" applyFill="1" applyBorder="1"/>
    <xf numFmtId="4" fontId="14" fillId="0" borderId="6" xfId="3" applyNumberFormat="1" applyFont="1" applyFill="1" applyBorder="1" applyAlignment="1">
      <alignment vertical="center" wrapText="1"/>
    </xf>
    <xf numFmtId="4" fontId="11" fillId="2" borderId="6" xfId="4" applyNumberFormat="1" applyFont="1" applyFill="1" applyBorder="1" applyAlignment="1">
      <alignment vertical="center" wrapText="1"/>
    </xf>
    <xf numFmtId="0" fontId="15" fillId="2" borderId="6" xfId="2" applyFont="1" applyFill="1" applyBorder="1" applyAlignment="1">
      <alignment vertical="center" wrapText="1"/>
    </xf>
    <xf numFmtId="0" fontId="15" fillId="2" borderId="13" xfId="2" applyFont="1" applyFill="1" applyBorder="1" applyAlignment="1">
      <alignment vertical="center" wrapText="1"/>
    </xf>
    <xf numFmtId="164" fontId="15" fillId="0" borderId="6" xfId="0" applyNumberFormat="1" applyFont="1" applyFill="1" applyBorder="1" applyAlignment="1" applyProtection="1">
      <alignment vertical="center" wrapText="1" readingOrder="1"/>
      <protection locked="0"/>
    </xf>
    <xf numFmtId="164" fontId="6" fillId="0" borderId="6" xfId="6" applyNumberFormat="1" applyFont="1" applyFill="1" applyBorder="1" applyAlignment="1">
      <alignment vertical="center" wrapText="1"/>
    </xf>
    <xf numFmtId="165" fontId="7" fillId="2" borderId="6" xfId="2" applyNumberFormat="1" applyFont="1" applyFill="1" applyBorder="1" applyAlignment="1">
      <alignment vertical="center" wrapText="1"/>
    </xf>
    <xf numFmtId="165" fontId="7" fillId="2" borderId="14" xfId="2" applyNumberFormat="1" applyFont="1" applyFill="1" applyBorder="1" applyAlignment="1">
      <alignment vertical="center" wrapText="1"/>
    </xf>
    <xf numFmtId="0" fontId="16" fillId="0" borderId="15" xfId="2" applyFont="1" applyFill="1" applyBorder="1" applyAlignment="1">
      <alignment vertical="center" wrapText="1"/>
    </xf>
    <xf numFmtId="165" fontId="7" fillId="2" borderId="16" xfId="2" applyNumberFormat="1" applyFont="1" applyFill="1" applyBorder="1" applyAlignment="1">
      <alignment vertical="center" wrapText="1"/>
    </xf>
    <xf numFmtId="165" fontId="7" fillId="2" borderId="17" xfId="2" applyNumberFormat="1" applyFont="1" applyFill="1" applyBorder="1" applyAlignment="1">
      <alignment vertical="center" wrapText="1"/>
    </xf>
    <xf numFmtId="0" fontId="17" fillId="0" borderId="18" xfId="2" applyFont="1" applyFill="1" applyBorder="1"/>
    <xf numFmtId="4" fontId="14" fillId="0" borderId="7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vertical="center" wrapText="1"/>
    </xf>
    <xf numFmtId="164" fontId="10" fillId="0" borderId="6" xfId="2" applyNumberFormat="1" applyFont="1" applyFill="1" applyBorder="1" applyAlignment="1">
      <alignment vertical="center" wrapText="1"/>
    </xf>
    <xf numFmtId="165" fontId="11" fillId="0" borderId="6" xfId="8" applyNumberFormat="1" applyFont="1" applyFill="1" applyBorder="1" applyAlignment="1">
      <alignment vertical="center" wrapText="1"/>
    </xf>
    <xf numFmtId="165" fontId="7" fillId="0" borderId="10" xfId="2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3" fontId="6" fillId="0" borderId="6" xfId="3" applyNumberFormat="1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left" vertical="center" wrapText="1"/>
    </xf>
    <xf numFmtId="164" fontId="6" fillId="0" borderId="6" xfId="6" applyNumberFormat="1" applyFont="1" applyFill="1" applyBorder="1" applyAlignment="1">
      <alignment horizontal="right" vertical="center"/>
    </xf>
    <xf numFmtId="164" fontId="6" fillId="0" borderId="6" xfId="8" applyNumberFormat="1" applyFont="1" applyFill="1" applyBorder="1" applyAlignment="1">
      <alignment horizontal="right" vertical="center"/>
    </xf>
    <xf numFmtId="0" fontId="18" fillId="2" borderId="13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4" fontId="6" fillId="0" borderId="6" xfId="4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vertical="center" wrapText="1"/>
    </xf>
    <xf numFmtId="4" fontId="6" fillId="0" borderId="8" xfId="3" applyNumberFormat="1" applyFont="1" applyFill="1" applyBorder="1" applyAlignment="1">
      <alignment vertical="center" wrapText="1"/>
    </xf>
    <xf numFmtId="4" fontId="6" fillId="2" borderId="6" xfId="4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0" fontId="3" fillId="0" borderId="3" xfId="11" applyFont="1" applyFill="1" applyBorder="1" applyAlignment="1">
      <alignment horizontal="center" vertical="center" wrapText="1"/>
    </xf>
    <xf numFmtId="4" fontId="6" fillId="0" borderId="6" xfId="3" applyNumberFormat="1" applyFont="1" applyFill="1" applyBorder="1" applyAlignment="1">
      <alignment horizontal="center" vertical="center"/>
    </xf>
    <xf numFmtId="164" fontId="6" fillId="2" borderId="7" xfId="4" applyNumberFormat="1" applyFont="1" applyFill="1" applyBorder="1" applyAlignment="1">
      <alignment horizontal="center" vertical="center" wrapText="1"/>
    </xf>
    <xf numFmtId="164" fontId="6" fillId="2" borderId="20" xfId="4" applyNumberFormat="1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4" fontId="6" fillId="0" borderId="6" xfId="4" applyNumberFormat="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 wrapText="1"/>
    </xf>
  </cellXfs>
  <cellStyles count="13">
    <cellStyle name="bckgrnd_900" xfId="2"/>
    <cellStyle name="cntr_arm10_BldBord_900" xfId="9"/>
    <cellStyle name="cntr_arm10_Bord_900" xfId="6"/>
    <cellStyle name="cntr_arm10_BordGrey_900" xfId="3"/>
    <cellStyle name="cntr_arm10bld_900" xfId="1"/>
    <cellStyle name="cntrBtm_arm10bld_900" xfId="10"/>
    <cellStyle name="left_arm10_BordWW_900" xfId="7"/>
    <cellStyle name="left_arm10_GrBordWW_900" xfId="11"/>
    <cellStyle name="Lft_arm10_Brd_900" xfId="12"/>
    <cellStyle name="rgt_arm10_BordGrey_900" xfId="4"/>
    <cellStyle name="rgt_arm14_bld_900" xfId="5"/>
    <cellStyle name="rgt_arm14_Money_900" xf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>
      <selection activeCell="B3" sqref="B3"/>
    </sheetView>
  </sheetViews>
  <sheetFormatPr defaultRowHeight="15" x14ac:dyDescent="0.25"/>
  <cols>
    <col min="1" max="1" width="7.140625" customWidth="1"/>
    <col min="2" max="2" width="41.28515625" customWidth="1"/>
    <col min="3" max="3" width="9" bestFit="1" customWidth="1"/>
    <col min="4" max="4" width="9.5703125" bestFit="1" customWidth="1"/>
    <col min="5" max="5" width="12" bestFit="1" customWidth="1"/>
    <col min="6" max="6" width="11.140625" bestFit="1" customWidth="1"/>
    <col min="7" max="7" width="11.5703125" bestFit="1" customWidth="1"/>
    <col min="8" max="8" width="9.28515625" bestFit="1" customWidth="1"/>
    <col min="9" max="9" width="9.42578125" bestFit="1" customWidth="1"/>
    <col min="10" max="10" width="8.85546875" bestFit="1" customWidth="1"/>
    <col min="11" max="11" width="9" customWidth="1"/>
  </cols>
  <sheetData>
    <row r="1" spans="1:11" ht="18" thickBot="1" x14ac:dyDescent="0.3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02" x14ac:dyDescent="0.25">
      <c r="A2" s="14" t="s">
        <v>9</v>
      </c>
      <c r="B2" s="14" t="s">
        <v>29</v>
      </c>
      <c r="C2" s="14" t="s">
        <v>30</v>
      </c>
      <c r="D2" s="15" t="s">
        <v>31</v>
      </c>
      <c r="E2" s="15" t="s">
        <v>32</v>
      </c>
      <c r="F2" s="15" t="s">
        <v>33</v>
      </c>
      <c r="G2" s="15" t="s">
        <v>34</v>
      </c>
      <c r="H2" s="16" t="s">
        <v>35</v>
      </c>
      <c r="I2" s="16" t="s">
        <v>36</v>
      </c>
      <c r="J2" s="17" t="s">
        <v>7</v>
      </c>
      <c r="K2" s="39" t="s">
        <v>37</v>
      </c>
    </row>
    <row r="3" spans="1:11" ht="25.5" customHeight="1" x14ac:dyDescent="0.25">
      <c r="A3" s="7">
        <v>1000</v>
      </c>
      <c r="B3" s="8" t="s">
        <v>38</v>
      </c>
      <c r="C3" s="7"/>
      <c r="D3" s="18">
        <v>738251.38090000232</v>
      </c>
      <c r="E3" s="19">
        <v>1014845.0952</v>
      </c>
      <c r="F3" s="9">
        <v>915137.23239999998</v>
      </c>
      <c r="G3" s="9">
        <v>1135677.1089999999</v>
      </c>
      <c r="H3" s="20">
        <f>F3/D3</f>
        <v>1.2396011115947472</v>
      </c>
      <c r="I3" s="20">
        <f>F3/E3</f>
        <v>0.90175065803481058</v>
      </c>
      <c r="J3" s="21">
        <f>F3/G3</f>
        <v>0.80580758839614863</v>
      </c>
      <c r="K3" s="22"/>
    </row>
    <row r="4" spans="1:11" ht="25.5" customHeight="1" x14ac:dyDescent="0.25">
      <c r="A4" s="7">
        <v>1100</v>
      </c>
      <c r="B4" s="8" t="s">
        <v>39</v>
      </c>
      <c r="C4" s="7" t="s">
        <v>40</v>
      </c>
      <c r="D4" s="18">
        <v>93636.103099999993</v>
      </c>
      <c r="E4" s="19">
        <v>94147.727299999999</v>
      </c>
      <c r="F4" s="9">
        <v>111792.87329999999</v>
      </c>
      <c r="G4" s="9">
        <v>112740</v>
      </c>
      <c r="H4" s="20">
        <f>F4/D4</f>
        <v>1.1939077940974243</v>
      </c>
      <c r="I4" s="20">
        <f t="shared" ref="I4:I17" si="0">F4/E4</f>
        <v>1.1874197764091963</v>
      </c>
      <c r="J4" s="20">
        <f t="shared" ref="J4:J17" si="1">F4/G4</f>
        <v>0.99159901809473117</v>
      </c>
      <c r="K4" s="20">
        <f>F4/$F$3</f>
        <v>0.12215968200399492</v>
      </c>
    </row>
    <row r="5" spans="1:11" ht="25.5" customHeight="1" x14ac:dyDescent="0.25">
      <c r="A5" s="7">
        <v>1110</v>
      </c>
      <c r="B5" s="8" t="s">
        <v>41</v>
      </c>
      <c r="C5" s="7" t="s">
        <v>42</v>
      </c>
      <c r="D5" s="18">
        <v>10490.444099999999</v>
      </c>
      <c r="E5" s="19">
        <v>9459.9259999999995</v>
      </c>
      <c r="F5" s="9">
        <v>10994.236999999999</v>
      </c>
      <c r="G5" s="9">
        <v>10210</v>
      </c>
      <c r="H5" s="20">
        <f>F5/D5</f>
        <v>1.0480239821305564</v>
      </c>
      <c r="I5" s="20">
        <f t="shared" si="0"/>
        <v>1.1621905921885647</v>
      </c>
      <c r="J5" s="23">
        <f t="shared" si="1"/>
        <v>1.0768106758080314</v>
      </c>
      <c r="K5" s="20"/>
    </row>
    <row r="6" spans="1:11" ht="25.5" customHeight="1" x14ac:dyDescent="0.25">
      <c r="A6" s="7">
        <v>1120</v>
      </c>
      <c r="B6" s="8" t="s">
        <v>43</v>
      </c>
      <c r="C6" s="7" t="s">
        <v>44</v>
      </c>
      <c r="D6" s="18">
        <v>66751.370999999999</v>
      </c>
      <c r="E6" s="19">
        <v>71607.501300000004</v>
      </c>
      <c r="F6" s="9">
        <v>84118.253299999997</v>
      </c>
      <c r="G6" s="9">
        <v>86870</v>
      </c>
      <c r="H6" s="20">
        <f>F6/D6</f>
        <v>1.2601726682138108</v>
      </c>
      <c r="I6" s="20">
        <f t="shared" si="0"/>
        <v>1.1747128690831723</v>
      </c>
      <c r="J6" s="24">
        <f t="shared" si="1"/>
        <v>0.96832339472775408</v>
      </c>
      <c r="K6" s="20"/>
    </row>
    <row r="7" spans="1:11" ht="25.5" customHeight="1" x14ac:dyDescent="0.25">
      <c r="A7" s="7">
        <v>1130</v>
      </c>
      <c r="B7" s="8" t="s">
        <v>45</v>
      </c>
      <c r="C7" s="7" t="s">
        <v>46</v>
      </c>
      <c r="D7" s="18">
        <v>12751.588</v>
      </c>
      <c r="E7" s="19">
        <v>10118.5</v>
      </c>
      <c r="F7" s="9">
        <v>12772.282999999999</v>
      </c>
      <c r="G7" s="9">
        <v>12360</v>
      </c>
      <c r="H7" s="20">
        <f t="shared" ref="H7:H17" si="2">F7/D7</f>
        <v>1.001622935119924</v>
      </c>
      <c r="I7" s="20">
        <f t="shared" si="0"/>
        <v>1.2622703958096555</v>
      </c>
      <c r="J7" s="24">
        <f t="shared" si="1"/>
        <v>1.0333562297734626</v>
      </c>
      <c r="K7" s="20"/>
    </row>
    <row r="8" spans="1:11" ht="28.5" x14ac:dyDescent="0.25">
      <c r="A8" s="7">
        <v>1140</v>
      </c>
      <c r="B8" s="8" t="s">
        <v>47</v>
      </c>
      <c r="C8" s="7" t="s">
        <v>48</v>
      </c>
      <c r="D8" s="18">
        <v>3642.7</v>
      </c>
      <c r="E8" s="19">
        <v>2961.8</v>
      </c>
      <c r="F8" s="9">
        <v>3908.1</v>
      </c>
      <c r="G8" s="9">
        <v>3300</v>
      </c>
      <c r="H8" s="20">
        <f t="shared" si="2"/>
        <v>1.072858044856837</v>
      </c>
      <c r="I8" s="20">
        <f t="shared" si="0"/>
        <v>1.3195016543993516</v>
      </c>
      <c r="J8" s="24">
        <f t="shared" si="1"/>
        <v>1.1842727272727271</v>
      </c>
      <c r="K8" s="20"/>
    </row>
    <row r="9" spans="1:11" ht="25.5" customHeight="1" x14ac:dyDescent="0.25">
      <c r="A9" s="7">
        <v>1200</v>
      </c>
      <c r="B9" s="8" t="s">
        <v>49</v>
      </c>
      <c r="C9" s="7" t="s">
        <v>50</v>
      </c>
      <c r="D9" s="18">
        <v>315899.17</v>
      </c>
      <c r="E9" s="19">
        <v>526431.19499999995</v>
      </c>
      <c r="F9" s="9">
        <v>586409.43700000003</v>
      </c>
      <c r="G9" s="9">
        <v>797606.80900000001</v>
      </c>
      <c r="H9" s="20">
        <f t="shared" si="2"/>
        <v>1.8563183847554905</v>
      </c>
      <c r="I9" s="20">
        <f t="shared" si="0"/>
        <v>1.1139336775055666</v>
      </c>
      <c r="J9" s="24">
        <f t="shared" si="1"/>
        <v>0.73521117220051213</v>
      </c>
      <c r="K9" s="20">
        <f>F9/$F$3</f>
        <v>0.64078852464794556</v>
      </c>
    </row>
    <row r="10" spans="1:11" ht="25.5" customHeight="1" x14ac:dyDescent="0.25">
      <c r="A10" s="7">
        <v>1300</v>
      </c>
      <c r="B10" s="8" t="s">
        <v>51</v>
      </c>
      <c r="C10" s="7" t="s">
        <v>52</v>
      </c>
      <c r="D10" s="18">
        <v>328716.1078</v>
      </c>
      <c r="E10" s="19">
        <v>394266.17290000001</v>
      </c>
      <c r="F10" s="9">
        <v>216934.9221</v>
      </c>
      <c r="G10" s="9">
        <v>225330.3</v>
      </c>
      <c r="H10" s="20">
        <f t="shared" si="2"/>
        <v>0.65994612661935392</v>
      </c>
      <c r="I10" s="20">
        <f t="shared" si="0"/>
        <v>0.55022453614102584</v>
      </c>
      <c r="J10" s="24">
        <f t="shared" si="1"/>
        <v>0.96274190421794148</v>
      </c>
      <c r="K10" s="20">
        <f>F10/$F$3</f>
        <v>0.23705179334805962</v>
      </c>
    </row>
    <row r="11" spans="1:11" ht="25.5" customHeight="1" x14ac:dyDescent="0.25">
      <c r="A11" s="7">
        <v>1330</v>
      </c>
      <c r="B11" s="8" t="s">
        <v>53</v>
      </c>
      <c r="C11" s="7" t="s">
        <v>54</v>
      </c>
      <c r="D11" s="18">
        <v>81278.510900000008</v>
      </c>
      <c r="E11" s="19">
        <v>69751.6443</v>
      </c>
      <c r="F11" s="9">
        <v>81955.169599999994</v>
      </c>
      <c r="G11" s="9">
        <v>81100</v>
      </c>
      <c r="H11" s="20">
        <f t="shared" si="2"/>
        <v>1.0083251857410689</v>
      </c>
      <c r="I11" s="20">
        <f t="shared" si="0"/>
        <v>1.1749568117349742</v>
      </c>
      <c r="J11" s="24">
        <f t="shared" si="1"/>
        <v>1.0105446313193587</v>
      </c>
      <c r="K11" s="20"/>
    </row>
    <row r="12" spans="1:11" ht="42.75" x14ac:dyDescent="0.25">
      <c r="A12" s="7">
        <v>1340</v>
      </c>
      <c r="B12" s="8" t="s">
        <v>55</v>
      </c>
      <c r="C12" s="7" t="s">
        <v>56</v>
      </c>
      <c r="D12" s="18">
        <v>5401.05</v>
      </c>
      <c r="E12" s="19">
        <v>5474.3</v>
      </c>
      <c r="F12" s="9">
        <v>4895.1000000000004</v>
      </c>
      <c r="G12" s="9">
        <v>5474.3</v>
      </c>
      <c r="H12" s="20">
        <f t="shared" si="2"/>
        <v>0.90632377037798206</v>
      </c>
      <c r="I12" s="20">
        <f t="shared" si="0"/>
        <v>0.8941965182763093</v>
      </c>
      <c r="J12" s="24">
        <f t="shared" si="1"/>
        <v>0.8941965182763093</v>
      </c>
      <c r="K12" s="20"/>
    </row>
    <row r="13" spans="1:11" ht="25.5" customHeight="1" x14ac:dyDescent="0.25">
      <c r="A13" s="7">
        <v>1350</v>
      </c>
      <c r="B13" s="8" t="s">
        <v>57</v>
      </c>
      <c r="C13" s="7" t="s">
        <v>58</v>
      </c>
      <c r="D13" s="18">
        <v>83688.308900000004</v>
      </c>
      <c r="E13" s="19">
        <v>58054.861600000004</v>
      </c>
      <c r="F13" s="9">
        <v>67954.347500000003</v>
      </c>
      <c r="G13" s="9">
        <v>75110</v>
      </c>
      <c r="H13" s="20">
        <f t="shared" si="2"/>
        <v>0.81199331654794615</v>
      </c>
      <c r="I13" s="20">
        <f t="shared" si="0"/>
        <v>1.1705194987494381</v>
      </c>
      <c r="J13" s="24">
        <f t="shared" si="1"/>
        <v>0.90473102782585546</v>
      </c>
      <c r="K13" s="20"/>
    </row>
    <row r="14" spans="1:11" ht="25.5" customHeight="1" x14ac:dyDescent="0.25">
      <c r="A14" s="7">
        <v>1360</v>
      </c>
      <c r="B14" s="8" t="s">
        <v>59</v>
      </c>
      <c r="C14" s="7" t="s">
        <v>60</v>
      </c>
      <c r="D14" s="18">
        <v>420</v>
      </c>
      <c r="E14" s="19">
        <v>709.88900000000001</v>
      </c>
      <c r="F14" s="9">
        <v>1002.37</v>
      </c>
      <c r="G14" s="9">
        <v>1000</v>
      </c>
      <c r="H14" s="20">
        <f t="shared" si="2"/>
        <v>2.386595238095238</v>
      </c>
      <c r="I14" s="20">
        <f t="shared" si="0"/>
        <v>1.4120094831727215</v>
      </c>
      <c r="J14" s="24">
        <f t="shared" si="1"/>
        <v>1.00237</v>
      </c>
      <c r="K14" s="20"/>
    </row>
    <row r="15" spans="1:11" ht="28.5" x14ac:dyDescent="0.25">
      <c r="A15" s="7">
        <v>1370</v>
      </c>
      <c r="B15" s="8" t="s">
        <v>61</v>
      </c>
      <c r="C15" s="7" t="s">
        <v>62</v>
      </c>
      <c r="D15" s="18">
        <v>54000</v>
      </c>
      <c r="E15" s="19">
        <v>62145.375999999997</v>
      </c>
      <c r="F15" s="9">
        <v>42914.925000000003</v>
      </c>
      <c r="G15" s="9">
        <v>36000</v>
      </c>
      <c r="H15" s="20">
        <f t="shared" si="2"/>
        <v>0.79472083333333343</v>
      </c>
      <c r="I15" s="20">
        <f t="shared" si="0"/>
        <v>0.69055700942255149</v>
      </c>
      <c r="J15" s="24">
        <f t="shared" si="1"/>
        <v>1.19208125</v>
      </c>
      <c r="K15" s="20"/>
    </row>
    <row r="16" spans="1:11" ht="25.5" customHeight="1" x14ac:dyDescent="0.25">
      <c r="A16" s="7">
        <v>1380</v>
      </c>
      <c r="B16" s="8" t="s">
        <v>63</v>
      </c>
      <c r="C16" s="7" t="s">
        <v>64</v>
      </c>
      <c r="D16" s="18">
        <v>86911.898000000001</v>
      </c>
      <c r="E16" s="19">
        <v>183824.39199999999</v>
      </c>
      <c r="F16" s="9">
        <v>3327.5</v>
      </c>
      <c r="G16" s="9">
        <v>10646</v>
      </c>
      <c r="H16" s="20">
        <f t="shared" si="2"/>
        <v>3.8285897288769369E-2</v>
      </c>
      <c r="I16" s="20">
        <f t="shared" si="0"/>
        <v>1.8101515059002617E-2</v>
      </c>
      <c r="J16" s="24">
        <f t="shared" si="1"/>
        <v>0.31255870749577308</v>
      </c>
      <c r="K16" s="20"/>
    </row>
    <row r="17" spans="1:11" ht="25.5" customHeight="1" x14ac:dyDescent="0.25">
      <c r="A17" s="7">
        <v>1390</v>
      </c>
      <c r="B17" s="8" t="s">
        <v>65</v>
      </c>
      <c r="C17" s="7" t="s">
        <v>66</v>
      </c>
      <c r="D17" s="18">
        <v>17016.34</v>
      </c>
      <c r="E17" s="19">
        <v>14305.71</v>
      </c>
      <c r="F17" s="9">
        <v>14885.51</v>
      </c>
      <c r="G17" s="9">
        <v>16000</v>
      </c>
      <c r="H17" s="20">
        <f t="shared" si="2"/>
        <v>0.87477741982118362</v>
      </c>
      <c r="I17" s="20">
        <f t="shared" si="0"/>
        <v>1.0405292711791307</v>
      </c>
      <c r="J17" s="24">
        <f t="shared" si="1"/>
        <v>0.930344375</v>
      </c>
      <c r="K17" s="20"/>
    </row>
  </sheetData>
  <mergeCells count="1">
    <mergeCell ref="A1:K1"/>
  </mergeCells>
  <pageMargins left="0.2" right="0.2" top="0.32" bottom="0.75" header="0.1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4"/>
  <sheetViews>
    <sheetView workbookViewId="0">
      <selection activeCell="I21" sqref="I21"/>
    </sheetView>
  </sheetViews>
  <sheetFormatPr defaultRowHeight="15" x14ac:dyDescent="0.25"/>
  <cols>
    <col min="1" max="1" width="6.140625" bestFit="1" customWidth="1"/>
    <col min="2" max="2" width="44.28515625" customWidth="1"/>
    <col min="3" max="3" width="9" bestFit="1" customWidth="1"/>
    <col min="4" max="6" width="14" customWidth="1"/>
    <col min="7" max="7" width="11.28515625" customWidth="1"/>
    <col min="8" max="8" width="10.5703125" customWidth="1"/>
    <col min="9" max="9" width="9.28515625" customWidth="1"/>
    <col min="10" max="10" width="8.7109375" customWidth="1"/>
  </cols>
  <sheetData>
    <row r="1" spans="1:10" ht="17.25" x14ac:dyDescent="0.3">
      <c r="A1" s="40" t="s">
        <v>28</v>
      </c>
      <c r="B1" s="40"/>
      <c r="C1" s="40"/>
      <c r="D1" s="40"/>
      <c r="E1" s="40"/>
      <c r="F1" s="40"/>
      <c r="G1" s="40"/>
      <c r="H1" s="40"/>
      <c r="I1" s="41"/>
      <c r="J1" s="25"/>
    </row>
    <row r="2" spans="1:10" ht="54" x14ac:dyDescent="0.25">
      <c r="A2" s="26" t="s">
        <v>9</v>
      </c>
      <c r="B2" s="26" t="s">
        <v>29</v>
      </c>
      <c r="C2" s="26" t="s">
        <v>30</v>
      </c>
      <c r="D2" s="15" t="s">
        <v>32</v>
      </c>
      <c r="E2" s="15" t="s">
        <v>67</v>
      </c>
      <c r="F2" s="15" t="s">
        <v>33</v>
      </c>
      <c r="G2" s="16" t="s">
        <v>68</v>
      </c>
      <c r="H2" s="16" t="s">
        <v>7</v>
      </c>
      <c r="I2" s="42" t="s">
        <v>69</v>
      </c>
      <c r="J2" s="42"/>
    </row>
    <row r="3" spans="1:10" x14ac:dyDescent="0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</row>
    <row r="4" spans="1:10" ht="37.5" customHeight="1" x14ac:dyDescent="0.25">
      <c r="A4" s="7">
        <v>1000</v>
      </c>
      <c r="B4" s="8" t="s">
        <v>70</v>
      </c>
      <c r="C4" s="7"/>
      <c r="D4" s="28">
        <f>D5+D10</f>
        <v>236969.8273</v>
      </c>
      <c r="E4" s="29">
        <f>E5+E10</f>
        <v>285950</v>
      </c>
      <c r="F4" s="29">
        <f>F5+F10</f>
        <v>277590.27039999998</v>
      </c>
      <c r="G4" s="20">
        <f>F4/D4</f>
        <v>1.1714160978333126</v>
      </c>
      <c r="H4" s="20">
        <f>F4/E4</f>
        <v>0.97076506522119244</v>
      </c>
      <c r="I4" s="30">
        <v>1</v>
      </c>
      <c r="J4" s="30">
        <v>1</v>
      </c>
    </row>
    <row r="5" spans="1:10" ht="37.5" customHeight="1" x14ac:dyDescent="0.25">
      <c r="A5" s="7">
        <v>1100</v>
      </c>
      <c r="B5" s="8" t="s">
        <v>39</v>
      </c>
      <c r="C5" s="7" t="s">
        <v>40</v>
      </c>
      <c r="D5" s="19">
        <v>94147.727299999999</v>
      </c>
      <c r="E5" s="29">
        <v>112740</v>
      </c>
      <c r="F5" s="29">
        <v>111792.87329999999</v>
      </c>
      <c r="G5" s="20">
        <f t="shared" ref="G5:G14" si="0">F5/D5</f>
        <v>1.1874197764091963</v>
      </c>
      <c r="H5" s="20">
        <f t="shared" ref="H5:H14" si="1">F5/E5</f>
        <v>0.99159901809473117</v>
      </c>
      <c r="I5" s="31">
        <f>D5/$D$4</f>
        <v>0.39729837495644743</v>
      </c>
      <c r="J5" s="32">
        <f>F5/$F$4</f>
        <v>0.4027261947578693</v>
      </c>
    </row>
    <row r="6" spans="1:10" ht="37.5" customHeight="1" x14ac:dyDescent="0.25">
      <c r="A6" s="7">
        <v>1110</v>
      </c>
      <c r="B6" s="8" t="s">
        <v>41</v>
      </c>
      <c r="C6" s="7" t="s">
        <v>42</v>
      </c>
      <c r="D6" s="19">
        <v>9459.9259999999995</v>
      </c>
      <c r="E6" s="29">
        <v>10210</v>
      </c>
      <c r="F6" s="29">
        <v>10994.236999999999</v>
      </c>
      <c r="G6" s="20">
        <f t="shared" si="0"/>
        <v>1.1621905921885647</v>
      </c>
      <c r="H6" s="20">
        <f t="shared" si="1"/>
        <v>1.0768106758080314</v>
      </c>
      <c r="I6" s="31">
        <f t="shared" ref="I6:I9" si="2">D6/$D$4</f>
        <v>3.9920381880617591E-2</v>
      </c>
      <c r="J6" s="32">
        <f t="shared" ref="J6:J9" si="3">F6/$F$4</f>
        <v>3.9605988294033521E-2</v>
      </c>
    </row>
    <row r="7" spans="1:10" ht="37.5" customHeight="1" x14ac:dyDescent="0.25">
      <c r="A7" s="7">
        <v>1120</v>
      </c>
      <c r="B7" s="8" t="s">
        <v>43</v>
      </c>
      <c r="C7" s="7" t="s">
        <v>44</v>
      </c>
      <c r="D7" s="19">
        <v>71607.501300000004</v>
      </c>
      <c r="E7" s="29">
        <v>86870</v>
      </c>
      <c r="F7" s="29">
        <v>84118.253299999997</v>
      </c>
      <c r="G7" s="20">
        <f t="shared" si="0"/>
        <v>1.1747128690831723</v>
      </c>
      <c r="H7" s="20">
        <f t="shared" si="1"/>
        <v>0.96832339472775408</v>
      </c>
      <c r="I7" s="31">
        <f t="shared" si="2"/>
        <v>0.30217982650316932</v>
      </c>
      <c r="J7" s="32">
        <f t="shared" si="3"/>
        <v>0.30303026535760025</v>
      </c>
    </row>
    <row r="8" spans="1:10" ht="37.5" customHeight="1" x14ac:dyDescent="0.25">
      <c r="A8" s="7">
        <v>1130</v>
      </c>
      <c r="B8" s="8" t="s">
        <v>45</v>
      </c>
      <c r="C8" s="7" t="s">
        <v>46</v>
      </c>
      <c r="D8" s="19">
        <v>10118.5</v>
      </c>
      <c r="E8" s="29">
        <v>12360</v>
      </c>
      <c r="F8" s="29">
        <v>12772.282999999999</v>
      </c>
      <c r="G8" s="20">
        <f t="shared" si="0"/>
        <v>1.2622703958096555</v>
      </c>
      <c r="H8" s="20">
        <f t="shared" si="1"/>
        <v>1.0333562297734626</v>
      </c>
      <c r="I8" s="31">
        <f t="shared" si="2"/>
        <v>4.2699528945472631E-2</v>
      </c>
      <c r="J8" s="32">
        <f t="shared" si="3"/>
        <v>4.6011277634462798E-2</v>
      </c>
    </row>
    <row r="9" spans="1:10" ht="37.5" customHeight="1" x14ac:dyDescent="0.25">
      <c r="A9" s="7">
        <v>1140</v>
      </c>
      <c r="B9" s="8" t="s">
        <v>47</v>
      </c>
      <c r="C9" s="7" t="s">
        <v>48</v>
      </c>
      <c r="D9" s="19">
        <v>2961.8</v>
      </c>
      <c r="E9" s="29">
        <v>3300</v>
      </c>
      <c r="F9" s="29">
        <v>3908.1</v>
      </c>
      <c r="G9" s="20">
        <f t="shared" si="0"/>
        <v>1.3195016543993516</v>
      </c>
      <c r="H9" s="20">
        <f t="shared" si="1"/>
        <v>1.1842727272727271</v>
      </c>
      <c r="I9" s="31">
        <f t="shared" si="2"/>
        <v>1.2498637627187907E-2</v>
      </c>
      <c r="J9" s="32">
        <f t="shared" si="3"/>
        <v>1.4078663471772749E-2</v>
      </c>
    </row>
    <row r="10" spans="1:10" ht="37.5" customHeight="1" x14ac:dyDescent="0.25">
      <c r="A10" s="7">
        <v>1300</v>
      </c>
      <c r="B10" s="8" t="s">
        <v>51</v>
      </c>
      <c r="C10" s="7" t="s">
        <v>52</v>
      </c>
      <c r="D10" s="19">
        <v>142822.1</v>
      </c>
      <c r="E10" s="29">
        <v>173210</v>
      </c>
      <c r="F10" s="29">
        <v>165797.3971</v>
      </c>
      <c r="G10" s="20">
        <f t="shared" si="0"/>
        <v>1.1608665402623264</v>
      </c>
      <c r="H10" s="20">
        <f t="shared" si="1"/>
        <v>0.95720453264823047</v>
      </c>
      <c r="I10" s="31">
        <f>D10/$D$4</f>
        <v>0.60270162504355251</v>
      </c>
      <c r="J10" s="32">
        <f>F10/$F$4</f>
        <v>0.59727380524213081</v>
      </c>
    </row>
    <row r="11" spans="1:10" ht="37.5" customHeight="1" x14ac:dyDescent="0.25">
      <c r="A11" s="7">
        <v>1330</v>
      </c>
      <c r="B11" s="8" t="s">
        <v>53</v>
      </c>
      <c r="C11" s="7" t="s">
        <v>54</v>
      </c>
      <c r="D11" s="19">
        <v>69751.6443</v>
      </c>
      <c r="E11" s="29">
        <v>81100</v>
      </c>
      <c r="F11" s="29">
        <v>81955.169599999994</v>
      </c>
      <c r="G11" s="20">
        <f t="shared" si="0"/>
        <v>1.1749568117349742</v>
      </c>
      <c r="H11" s="20">
        <f t="shared" si="1"/>
        <v>1.0105446313193587</v>
      </c>
      <c r="I11" s="31">
        <f t="shared" ref="I11:I14" si="4">D11/$D$4</f>
        <v>0.29434820919920551</v>
      </c>
      <c r="J11" s="32">
        <f>F11/$F$4</f>
        <v>0.29523790398670974</v>
      </c>
    </row>
    <row r="12" spans="1:10" ht="37.5" customHeight="1" x14ac:dyDescent="0.25">
      <c r="A12" s="7">
        <v>1350</v>
      </c>
      <c r="B12" s="8" t="s">
        <v>57</v>
      </c>
      <c r="C12" s="7" t="s">
        <v>58</v>
      </c>
      <c r="D12" s="19">
        <v>58054.861600000004</v>
      </c>
      <c r="E12" s="29">
        <v>75110</v>
      </c>
      <c r="F12" s="29">
        <v>67954.347500000003</v>
      </c>
      <c r="G12" s="20">
        <f t="shared" si="0"/>
        <v>1.1705194987494381</v>
      </c>
      <c r="H12" s="20">
        <f t="shared" si="1"/>
        <v>0.90473102782585546</v>
      </c>
      <c r="I12" s="31">
        <f t="shared" si="4"/>
        <v>0.24498841165336835</v>
      </c>
      <c r="J12" s="32">
        <f>F12/$F$4</f>
        <v>0.24480089810813488</v>
      </c>
    </row>
    <row r="13" spans="1:10" ht="37.5" customHeight="1" x14ac:dyDescent="0.25">
      <c r="A13" s="7">
        <v>1360</v>
      </c>
      <c r="B13" s="8" t="s">
        <v>59</v>
      </c>
      <c r="C13" s="7" t="s">
        <v>60</v>
      </c>
      <c r="D13" s="19">
        <v>709.88900000000001</v>
      </c>
      <c r="E13" s="29">
        <v>1000</v>
      </c>
      <c r="F13" s="29">
        <v>1002.37</v>
      </c>
      <c r="G13" s="20">
        <f t="shared" si="0"/>
        <v>1.4120094831727215</v>
      </c>
      <c r="H13" s="20">
        <f t="shared" si="1"/>
        <v>1.00237</v>
      </c>
      <c r="I13" s="31">
        <f t="shared" si="4"/>
        <v>2.995693620949016E-3</v>
      </c>
      <c r="J13" s="32">
        <f t="shared" ref="J13:J14" si="5">F13/$F$4</f>
        <v>3.6109695003200661E-3</v>
      </c>
    </row>
    <row r="14" spans="1:10" ht="37.5" customHeight="1" x14ac:dyDescent="0.25">
      <c r="A14" s="7">
        <v>1390</v>
      </c>
      <c r="B14" s="8" t="s">
        <v>65</v>
      </c>
      <c r="C14" s="7" t="s">
        <v>66</v>
      </c>
      <c r="D14" s="19">
        <v>14305.71</v>
      </c>
      <c r="E14" s="29">
        <v>16000</v>
      </c>
      <c r="F14" s="29">
        <v>14885.51</v>
      </c>
      <c r="G14" s="20">
        <f t="shared" si="0"/>
        <v>1.0405292711791307</v>
      </c>
      <c r="H14" s="20">
        <f t="shared" si="1"/>
        <v>0.930344375</v>
      </c>
      <c r="I14" s="31">
        <f t="shared" si="4"/>
        <v>6.0369331247767673E-2</v>
      </c>
      <c r="J14" s="32">
        <f t="shared" si="5"/>
        <v>5.3624033646966038E-2</v>
      </c>
    </row>
  </sheetData>
  <mergeCells count="2">
    <mergeCell ref="A1:I1"/>
    <mergeCell ref="I2:J2"/>
  </mergeCells>
  <pageMargins left="0.2" right="0.2" top="0.31" bottom="0.32" header="0.17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"/>
  <sheetViews>
    <sheetView zoomScaleSheetLayoutView="100" workbookViewId="0">
      <selection activeCell="F7" sqref="F7"/>
    </sheetView>
  </sheetViews>
  <sheetFormatPr defaultRowHeight="12.75" customHeight="1" x14ac:dyDescent="0.3"/>
  <cols>
    <col min="1" max="1" width="7.5703125" style="4" customWidth="1"/>
    <col min="2" max="2" width="40.140625" style="4" customWidth="1"/>
    <col min="3" max="3" width="12.140625" style="4" customWidth="1"/>
    <col min="4" max="4" width="12.85546875" style="4" customWidth="1"/>
    <col min="5" max="5" width="16" style="4" customWidth="1"/>
    <col min="6" max="6" width="13.140625" style="4" customWidth="1"/>
    <col min="7" max="7" width="11.28515625" style="4" customWidth="1"/>
    <col min="8" max="9" width="11.85546875" style="4" customWidth="1"/>
    <col min="10" max="256" width="9.140625" style="4"/>
    <col min="257" max="257" width="7.5703125" style="4" customWidth="1"/>
    <col min="258" max="258" width="40.140625" style="4" customWidth="1"/>
    <col min="259" max="259" width="12.140625" style="4" customWidth="1"/>
    <col min="260" max="260" width="12.85546875" style="4" customWidth="1"/>
    <col min="261" max="261" width="16" style="4" customWidth="1"/>
    <col min="262" max="262" width="13.140625" style="4" customWidth="1"/>
    <col min="263" max="263" width="11.28515625" style="4" customWidth="1"/>
    <col min="264" max="265" width="11.85546875" style="4" customWidth="1"/>
    <col min="266" max="512" width="9.140625" style="4"/>
    <col min="513" max="513" width="7.5703125" style="4" customWidth="1"/>
    <col min="514" max="514" width="40.140625" style="4" customWidth="1"/>
    <col min="515" max="515" width="12.140625" style="4" customWidth="1"/>
    <col min="516" max="516" width="12.85546875" style="4" customWidth="1"/>
    <col min="517" max="517" width="16" style="4" customWidth="1"/>
    <col min="518" max="518" width="13.140625" style="4" customWidth="1"/>
    <col min="519" max="519" width="11.28515625" style="4" customWidth="1"/>
    <col min="520" max="521" width="11.85546875" style="4" customWidth="1"/>
    <col min="522" max="768" width="9.140625" style="4"/>
    <col min="769" max="769" width="7.5703125" style="4" customWidth="1"/>
    <col min="770" max="770" width="40.140625" style="4" customWidth="1"/>
    <col min="771" max="771" width="12.140625" style="4" customWidth="1"/>
    <col min="772" max="772" width="12.85546875" style="4" customWidth="1"/>
    <col min="773" max="773" width="16" style="4" customWidth="1"/>
    <col min="774" max="774" width="13.140625" style="4" customWidth="1"/>
    <col min="775" max="775" width="11.28515625" style="4" customWidth="1"/>
    <col min="776" max="777" width="11.85546875" style="4" customWidth="1"/>
    <col min="778" max="1024" width="9.140625" style="4"/>
    <col min="1025" max="1025" width="7.5703125" style="4" customWidth="1"/>
    <col min="1026" max="1026" width="40.140625" style="4" customWidth="1"/>
    <col min="1027" max="1027" width="12.140625" style="4" customWidth="1"/>
    <col min="1028" max="1028" width="12.85546875" style="4" customWidth="1"/>
    <col min="1029" max="1029" width="16" style="4" customWidth="1"/>
    <col min="1030" max="1030" width="13.140625" style="4" customWidth="1"/>
    <col min="1031" max="1031" width="11.28515625" style="4" customWidth="1"/>
    <col min="1032" max="1033" width="11.85546875" style="4" customWidth="1"/>
    <col min="1034" max="1280" width="9.140625" style="4"/>
    <col min="1281" max="1281" width="7.5703125" style="4" customWidth="1"/>
    <col min="1282" max="1282" width="40.140625" style="4" customWidth="1"/>
    <col min="1283" max="1283" width="12.140625" style="4" customWidth="1"/>
    <col min="1284" max="1284" width="12.85546875" style="4" customWidth="1"/>
    <col min="1285" max="1285" width="16" style="4" customWidth="1"/>
    <col min="1286" max="1286" width="13.140625" style="4" customWidth="1"/>
    <col min="1287" max="1287" width="11.28515625" style="4" customWidth="1"/>
    <col min="1288" max="1289" width="11.85546875" style="4" customWidth="1"/>
    <col min="1290" max="1536" width="9.140625" style="4"/>
    <col min="1537" max="1537" width="7.5703125" style="4" customWidth="1"/>
    <col min="1538" max="1538" width="40.140625" style="4" customWidth="1"/>
    <col min="1539" max="1539" width="12.140625" style="4" customWidth="1"/>
    <col min="1540" max="1540" width="12.85546875" style="4" customWidth="1"/>
    <col min="1541" max="1541" width="16" style="4" customWidth="1"/>
    <col min="1542" max="1542" width="13.140625" style="4" customWidth="1"/>
    <col min="1543" max="1543" width="11.28515625" style="4" customWidth="1"/>
    <col min="1544" max="1545" width="11.85546875" style="4" customWidth="1"/>
    <col min="1546" max="1792" width="9.140625" style="4"/>
    <col min="1793" max="1793" width="7.5703125" style="4" customWidth="1"/>
    <col min="1794" max="1794" width="40.140625" style="4" customWidth="1"/>
    <col min="1795" max="1795" width="12.140625" style="4" customWidth="1"/>
    <col min="1796" max="1796" width="12.85546875" style="4" customWidth="1"/>
    <col min="1797" max="1797" width="16" style="4" customWidth="1"/>
    <col min="1798" max="1798" width="13.140625" style="4" customWidth="1"/>
    <col min="1799" max="1799" width="11.28515625" style="4" customWidth="1"/>
    <col min="1800" max="1801" width="11.85546875" style="4" customWidth="1"/>
    <col min="1802" max="2048" width="9.140625" style="4"/>
    <col min="2049" max="2049" width="7.5703125" style="4" customWidth="1"/>
    <col min="2050" max="2050" width="40.140625" style="4" customWidth="1"/>
    <col min="2051" max="2051" width="12.140625" style="4" customWidth="1"/>
    <col min="2052" max="2052" width="12.85546875" style="4" customWidth="1"/>
    <col min="2053" max="2053" width="16" style="4" customWidth="1"/>
    <col min="2054" max="2054" width="13.140625" style="4" customWidth="1"/>
    <col min="2055" max="2055" width="11.28515625" style="4" customWidth="1"/>
    <col min="2056" max="2057" width="11.85546875" style="4" customWidth="1"/>
    <col min="2058" max="2304" width="9.140625" style="4"/>
    <col min="2305" max="2305" width="7.5703125" style="4" customWidth="1"/>
    <col min="2306" max="2306" width="40.140625" style="4" customWidth="1"/>
    <col min="2307" max="2307" width="12.140625" style="4" customWidth="1"/>
    <col min="2308" max="2308" width="12.85546875" style="4" customWidth="1"/>
    <col min="2309" max="2309" width="16" style="4" customWidth="1"/>
    <col min="2310" max="2310" width="13.140625" style="4" customWidth="1"/>
    <col min="2311" max="2311" width="11.28515625" style="4" customWidth="1"/>
    <col min="2312" max="2313" width="11.85546875" style="4" customWidth="1"/>
    <col min="2314" max="2560" width="9.140625" style="4"/>
    <col min="2561" max="2561" width="7.5703125" style="4" customWidth="1"/>
    <col min="2562" max="2562" width="40.140625" style="4" customWidth="1"/>
    <col min="2563" max="2563" width="12.140625" style="4" customWidth="1"/>
    <col min="2564" max="2564" width="12.85546875" style="4" customWidth="1"/>
    <col min="2565" max="2565" width="16" style="4" customWidth="1"/>
    <col min="2566" max="2566" width="13.140625" style="4" customWidth="1"/>
    <col min="2567" max="2567" width="11.28515625" style="4" customWidth="1"/>
    <col min="2568" max="2569" width="11.85546875" style="4" customWidth="1"/>
    <col min="2570" max="2816" width="9.140625" style="4"/>
    <col min="2817" max="2817" width="7.5703125" style="4" customWidth="1"/>
    <col min="2818" max="2818" width="40.140625" style="4" customWidth="1"/>
    <col min="2819" max="2819" width="12.140625" style="4" customWidth="1"/>
    <col min="2820" max="2820" width="12.85546875" style="4" customWidth="1"/>
    <col min="2821" max="2821" width="16" style="4" customWidth="1"/>
    <col min="2822" max="2822" width="13.140625" style="4" customWidth="1"/>
    <col min="2823" max="2823" width="11.28515625" style="4" customWidth="1"/>
    <col min="2824" max="2825" width="11.85546875" style="4" customWidth="1"/>
    <col min="2826" max="3072" width="9.140625" style="4"/>
    <col min="3073" max="3073" width="7.5703125" style="4" customWidth="1"/>
    <col min="3074" max="3074" width="40.140625" style="4" customWidth="1"/>
    <col min="3075" max="3075" width="12.140625" style="4" customWidth="1"/>
    <col min="3076" max="3076" width="12.85546875" style="4" customWidth="1"/>
    <col min="3077" max="3077" width="16" style="4" customWidth="1"/>
    <col min="3078" max="3078" width="13.140625" style="4" customWidth="1"/>
    <col min="3079" max="3079" width="11.28515625" style="4" customWidth="1"/>
    <col min="3080" max="3081" width="11.85546875" style="4" customWidth="1"/>
    <col min="3082" max="3328" width="9.140625" style="4"/>
    <col min="3329" max="3329" width="7.5703125" style="4" customWidth="1"/>
    <col min="3330" max="3330" width="40.140625" style="4" customWidth="1"/>
    <col min="3331" max="3331" width="12.140625" style="4" customWidth="1"/>
    <col min="3332" max="3332" width="12.85546875" style="4" customWidth="1"/>
    <col min="3333" max="3333" width="16" style="4" customWidth="1"/>
    <col min="3334" max="3334" width="13.140625" style="4" customWidth="1"/>
    <col min="3335" max="3335" width="11.28515625" style="4" customWidth="1"/>
    <col min="3336" max="3337" width="11.85546875" style="4" customWidth="1"/>
    <col min="3338" max="3584" width="9.140625" style="4"/>
    <col min="3585" max="3585" width="7.5703125" style="4" customWidth="1"/>
    <col min="3586" max="3586" width="40.140625" style="4" customWidth="1"/>
    <col min="3587" max="3587" width="12.140625" style="4" customWidth="1"/>
    <col min="3588" max="3588" width="12.85546875" style="4" customWidth="1"/>
    <col min="3589" max="3589" width="16" style="4" customWidth="1"/>
    <col min="3590" max="3590" width="13.140625" style="4" customWidth="1"/>
    <col min="3591" max="3591" width="11.28515625" style="4" customWidth="1"/>
    <col min="3592" max="3593" width="11.85546875" style="4" customWidth="1"/>
    <col min="3594" max="3840" width="9.140625" style="4"/>
    <col min="3841" max="3841" width="7.5703125" style="4" customWidth="1"/>
    <col min="3842" max="3842" width="40.140625" style="4" customWidth="1"/>
    <col min="3843" max="3843" width="12.140625" style="4" customWidth="1"/>
    <col min="3844" max="3844" width="12.85546875" style="4" customWidth="1"/>
    <col min="3845" max="3845" width="16" style="4" customWidth="1"/>
    <col min="3846" max="3846" width="13.140625" style="4" customWidth="1"/>
    <col min="3847" max="3847" width="11.28515625" style="4" customWidth="1"/>
    <col min="3848" max="3849" width="11.85546875" style="4" customWidth="1"/>
    <col min="3850" max="4096" width="9.140625" style="4"/>
    <col min="4097" max="4097" width="7.5703125" style="4" customWidth="1"/>
    <col min="4098" max="4098" width="40.140625" style="4" customWidth="1"/>
    <col min="4099" max="4099" width="12.140625" style="4" customWidth="1"/>
    <col min="4100" max="4100" width="12.85546875" style="4" customWidth="1"/>
    <col min="4101" max="4101" width="16" style="4" customWidth="1"/>
    <col min="4102" max="4102" width="13.140625" style="4" customWidth="1"/>
    <col min="4103" max="4103" width="11.28515625" style="4" customWidth="1"/>
    <col min="4104" max="4105" width="11.85546875" style="4" customWidth="1"/>
    <col min="4106" max="4352" width="9.140625" style="4"/>
    <col min="4353" max="4353" width="7.5703125" style="4" customWidth="1"/>
    <col min="4354" max="4354" width="40.140625" style="4" customWidth="1"/>
    <col min="4355" max="4355" width="12.140625" style="4" customWidth="1"/>
    <col min="4356" max="4356" width="12.85546875" style="4" customWidth="1"/>
    <col min="4357" max="4357" width="16" style="4" customWidth="1"/>
    <col min="4358" max="4358" width="13.140625" style="4" customWidth="1"/>
    <col min="4359" max="4359" width="11.28515625" style="4" customWidth="1"/>
    <col min="4360" max="4361" width="11.85546875" style="4" customWidth="1"/>
    <col min="4362" max="4608" width="9.140625" style="4"/>
    <col min="4609" max="4609" width="7.5703125" style="4" customWidth="1"/>
    <col min="4610" max="4610" width="40.140625" style="4" customWidth="1"/>
    <col min="4611" max="4611" width="12.140625" style="4" customWidth="1"/>
    <col min="4612" max="4612" width="12.85546875" style="4" customWidth="1"/>
    <col min="4613" max="4613" width="16" style="4" customWidth="1"/>
    <col min="4614" max="4614" width="13.140625" style="4" customWidth="1"/>
    <col min="4615" max="4615" width="11.28515625" style="4" customWidth="1"/>
    <col min="4616" max="4617" width="11.85546875" style="4" customWidth="1"/>
    <col min="4618" max="4864" width="9.140625" style="4"/>
    <col min="4865" max="4865" width="7.5703125" style="4" customWidth="1"/>
    <col min="4866" max="4866" width="40.140625" style="4" customWidth="1"/>
    <col min="4867" max="4867" width="12.140625" style="4" customWidth="1"/>
    <col min="4868" max="4868" width="12.85546875" style="4" customWidth="1"/>
    <col min="4869" max="4869" width="16" style="4" customWidth="1"/>
    <col min="4870" max="4870" width="13.140625" style="4" customWidth="1"/>
    <col min="4871" max="4871" width="11.28515625" style="4" customWidth="1"/>
    <col min="4872" max="4873" width="11.85546875" style="4" customWidth="1"/>
    <col min="4874" max="5120" width="9.140625" style="4"/>
    <col min="5121" max="5121" width="7.5703125" style="4" customWidth="1"/>
    <col min="5122" max="5122" width="40.140625" style="4" customWidth="1"/>
    <col min="5123" max="5123" width="12.140625" style="4" customWidth="1"/>
    <col min="5124" max="5124" width="12.85546875" style="4" customWidth="1"/>
    <col min="5125" max="5125" width="16" style="4" customWidth="1"/>
    <col min="5126" max="5126" width="13.140625" style="4" customWidth="1"/>
    <col min="5127" max="5127" width="11.28515625" style="4" customWidth="1"/>
    <col min="5128" max="5129" width="11.85546875" style="4" customWidth="1"/>
    <col min="5130" max="5376" width="9.140625" style="4"/>
    <col min="5377" max="5377" width="7.5703125" style="4" customWidth="1"/>
    <col min="5378" max="5378" width="40.140625" style="4" customWidth="1"/>
    <col min="5379" max="5379" width="12.140625" style="4" customWidth="1"/>
    <col min="5380" max="5380" width="12.85546875" style="4" customWidth="1"/>
    <col min="5381" max="5381" width="16" style="4" customWidth="1"/>
    <col min="5382" max="5382" width="13.140625" style="4" customWidth="1"/>
    <col min="5383" max="5383" width="11.28515625" style="4" customWidth="1"/>
    <col min="5384" max="5385" width="11.85546875" style="4" customWidth="1"/>
    <col min="5386" max="5632" width="9.140625" style="4"/>
    <col min="5633" max="5633" width="7.5703125" style="4" customWidth="1"/>
    <col min="5634" max="5634" width="40.140625" style="4" customWidth="1"/>
    <col min="5635" max="5635" width="12.140625" style="4" customWidth="1"/>
    <col min="5636" max="5636" width="12.85546875" style="4" customWidth="1"/>
    <col min="5637" max="5637" width="16" style="4" customWidth="1"/>
    <col min="5638" max="5638" width="13.140625" style="4" customWidth="1"/>
    <col min="5639" max="5639" width="11.28515625" style="4" customWidth="1"/>
    <col min="5640" max="5641" width="11.85546875" style="4" customWidth="1"/>
    <col min="5642" max="5888" width="9.140625" style="4"/>
    <col min="5889" max="5889" width="7.5703125" style="4" customWidth="1"/>
    <col min="5890" max="5890" width="40.140625" style="4" customWidth="1"/>
    <col min="5891" max="5891" width="12.140625" style="4" customWidth="1"/>
    <col min="5892" max="5892" width="12.85546875" style="4" customWidth="1"/>
    <col min="5893" max="5893" width="16" style="4" customWidth="1"/>
    <col min="5894" max="5894" width="13.140625" style="4" customWidth="1"/>
    <col min="5895" max="5895" width="11.28515625" style="4" customWidth="1"/>
    <col min="5896" max="5897" width="11.85546875" style="4" customWidth="1"/>
    <col min="5898" max="6144" width="9.140625" style="4"/>
    <col min="6145" max="6145" width="7.5703125" style="4" customWidth="1"/>
    <col min="6146" max="6146" width="40.140625" style="4" customWidth="1"/>
    <col min="6147" max="6147" width="12.140625" style="4" customWidth="1"/>
    <col min="6148" max="6148" width="12.85546875" style="4" customWidth="1"/>
    <col min="6149" max="6149" width="16" style="4" customWidth="1"/>
    <col min="6150" max="6150" width="13.140625" style="4" customWidth="1"/>
    <col min="6151" max="6151" width="11.28515625" style="4" customWidth="1"/>
    <col min="6152" max="6153" width="11.85546875" style="4" customWidth="1"/>
    <col min="6154" max="6400" width="9.140625" style="4"/>
    <col min="6401" max="6401" width="7.5703125" style="4" customWidth="1"/>
    <col min="6402" max="6402" width="40.140625" style="4" customWidth="1"/>
    <col min="6403" max="6403" width="12.140625" style="4" customWidth="1"/>
    <col min="6404" max="6404" width="12.85546875" style="4" customWidth="1"/>
    <col min="6405" max="6405" width="16" style="4" customWidth="1"/>
    <col min="6406" max="6406" width="13.140625" style="4" customWidth="1"/>
    <col min="6407" max="6407" width="11.28515625" style="4" customWidth="1"/>
    <col min="6408" max="6409" width="11.85546875" style="4" customWidth="1"/>
    <col min="6410" max="6656" width="9.140625" style="4"/>
    <col min="6657" max="6657" width="7.5703125" style="4" customWidth="1"/>
    <col min="6658" max="6658" width="40.140625" style="4" customWidth="1"/>
    <col min="6659" max="6659" width="12.140625" style="4" customWidth="1"/>
    <col min="6660" max="6660" width="12.85546875" style="4" customWidth="1"/>
    <col min="6661" max="6661" width="16" style="4" customWidth="1"/>
    <col min="6662" max="6662" width="13.140625" style="4" customWidth="1"/>
    <col min="6663" max="6663" width="11.28515625" style="4" customWidth="1"/>
    <col min="6664" max="6665" width="11.85546875" style="4" customWidth="1"/>
    <col min="6666" max="6912" width="9.140625" style="4"/>
    <col min="6913" max="6913" width="7.5703125" style="4" customWidth="1"/>
    <col min="6914" max="6914" width="40.140625" style="4" customWidth="1"/>
    <col min="6915" max="6915" width="12.140625" style="4" customWidth="1"/>
    <col min="6916" max="6916" width="12.85546875" style="4" customWidth="1"/>
    <col min="6917" max="6917" width="16" style="4" customWidth="1"/>
    <col min="6918" max="6918" width="13.140625" style="4" customWidth="1"/>
    <col min="6919" max="6919" width="11.28515625" style="4" customWidth="1"/>
    <col min="6920" max="6921" width="11.85546875" style="4" customWidth="1"/>
    <col min="6922" max="7168" width="9.140625" style="4"/>
    <col min="7169" max="7169" width="7.5703125" style="4" customWidth="1"/>
    <col min="7170" max="7170" width="40.140625" style="4" customWidth="1"/>
    <col min="7171" max="7171" width="12.140625" style="4" customWidth="1"/>
    <col min="7172" max="7172" width="12.85546875" style="4" customWidth="1"/>
    <col min="7173" max="7173" width="16" style="4" customWidth="1"/>
    <col min="7174" max="7174" width="13.140625" style="4" customWidth="1"/>
    <col min="7175" max="7175" width="11.28515625" style="4" customWidth="1"/>
    <col min="7176" max="7177" width="11.85546875" style="4" customWidth="1"/>
    <col min="7178" max="7424" width="9.140625" style="4"/>
    <col min="7425" max="7425" width="7.5703125" style="4" customWidth="1"/>
    <col min="7426" max="7426" width="40.140625" style="4" customWidth="1"/>
    <col min="7427" max="7427" width="12.140625" style="4" customWidth="1"/>
    <col min="7428" max="7428" width="12.85546875" style="4" customWidth="1"/>
    <col min="7429" max="7429" width="16" style="4" customWidth="1"/>
    <col min="7430" max="7430" width="13.140625" style="4" customWidth="1"/>
    <col min="7431" max="7431" width="11.28515625" style="4" customWidth="1"/>
    <col min="7432" max="7433" width="11.85546875" style="4" customWidth="1"/>
    <col min="7434" max="7680" width="9.140625" style="4"/>
    <col min="7681" max="7681" width="7.5703125" style="4" customWidth="1"/>
    <col min="7682" max="7682" width="40.140625" style="4" customWidth="1"/>
    <col min="7683" max="7683" width="12.140625" style="4" customWidth="1"/>
    <col min="7684" max="7684" width="12.85546875" style="4" customWidth="1"/>
    <col min="7685" max="7685" width="16" style="4" customWidth="1"/>
    <col min="7686" max="7686" width="13.140625" style="4" customWidth="1"/>
    <col min="7687" max="7687" width="11.28515625" style="4" customWidth="1"/>
    <col min="7688" max="7689" width="11.85546875" style="4" customWidth="1"/>
    <col min="7690" max="7936" width="9.140625" style="4"/>
    <col min="7937" max="7937" width="7.5703125" style="4" customWidth="1"/>
    <col min="7938" max="7938" width="40.140625" style="4" customWidth="1"/>
    <col min="7939" max="7939" width="12.140625" style="4" customWidth="1"/>
    <col min="7940" max="7940" width="12.85546875" style="4" customWidth="1"/>
    <col min="7941" max="7941" width="16" style="4" customWidth="1"/>
    <col min="7942" max="7942" width="13.140625" style="4" customWidth="1"/>
    <col min="7943" max="7943" width="11.28515625" style="4" customWidth="1"/>
    <col min="7944" max="7945" width="11.85546875" style="4" customWidth="1"/>
    <col min="7946" max="8192" width="9.140625" style="4"/>
    <col min="8193" max="8193" width="7.5703125" style="4" customWidth="1"/>
    <col min="8194" max="8194" width="40.140625" style="4" customWidth="1"/>
    <col min="8195" max="8195" width="12.140625" style="4" customWidth="1"/>
    <col min="8196" max="8196" width="12.85546875" style="4" customWidth="1"/>
    <col min="8197" max="8197" width="16" style="4" customWidth="1"/>
    <col min="8198" max="8198" width="13.140625" style="4" customWidth="1"/>
    <col min="8199" max="8199" width="11.28515625" style="4" customWidth="1"/>
    <col min="8200" max="8201" width="11.85546875" style="4" customWidth="1"/>
    <col min="8202" max="8448" width="9.140625" style="4"/>
    <col min="8449" max="8449" width="7.5703125" style="4" customWidth="1"/>
    <col min="8450" max="8450" width="40.140625" style="4" customWidth="1"/>
    <col min="8451" max="8451" width="12.140625" style="4" customWidth="1"/>
    <col min="8452" max="8452" width="12.85546875" style="4" customWidth="1"/>
    <col min="8453" max="8453" width="16" style="4" customWidth="1"/>
    <col min="8454" max="8454" width="13.140625" style="4" customWidth="1"/>
    <col min="8455" max="8455" width="11.28515625" style="4" customWidth="1"/>
    <col min="8456" max="8457" width="11.85546875" style="4" customWidth="1"/>
    <col min="8458" max="8704" width="9.140625" style="4"/>
    <col min="8705" max="8705" width="7.5703125" style="4" customWidth="1"/>
    <col min="8706" max="8706" width="40.140625" style="4" customWidth="1"/>
    <col min="8707" max="8707" width="12.140625" style="4" customWidth="1"/>
    <col min="8708" max="8708" width="12.85546875" style="4" customWidth="1"/>
    <col min="8709" max="8709" width="16" style="4" customWidth="1"/>
    <col min="8710" max="8710" width="13.140625" style="4" customWidth="1"/>
    <col min="8711" max="8711" width="11.28515625" style="4" customWidth="1"/>
    <col min="8712" max="8713" width="11.85546875" style="4" customWidth="1"/>
    <col min="8714" max="8960" width="9.140625" style="4"/>
    <col min="8961" max="8961" width="7.5703125" style="4" customWidth="1"/>
    <col min="8962" max="8962" width="40.140625" style="4" customWidth="1"/>
    <col min="8963" max="8963" width="12.140625" style="4" customWidth="1"/>
    <col min="8964" max="8964" width="12.85546875" style="4" customWidth="1"/>
    <col min="8965" max="8965" width="16" style="4" customWidth="1"/>
    <col min="8966" max="8966" width="13.140625" style="4" customWidth="1"/>
    <col min="8967" max="8967" width="11.28515625" style="4" customWidth="1"/>
    <col min="8968" max="8969" width="11.85546875" style="4" customWidth="1"/>
    <col min="8970" max="9216" width="9.140625" style="4"/>
    <col min="9217" max="9217" width="7.5703125" style="4" customWidth="1"/>
    <col min="9218" max="9218" width="40.140625" style="4" customWidth="1"/>
    <col min="9219" max="9219" width="12.140625" style="4" customWidth="1"/>
    <col min="9220" max="9220" width="12.85546875" style="4" customWidth="1"/>
    <col min="9221" max="9221" width="16" style="4" customWidth="1"/>
    <col min="9222" max="9222" width="13.140625" style="4" customWidth="1"/>
    <col min="9223" max="9223" width="11.28515625" style="4" customWidth="1"/>
    <col min="9224" max="9225" width="11.85546875" style="4" customWidth="1"/>
    <col min="9226" max="9472" width="9.140625" style="4"/>
    <col min="9473" max="9473" width="7.5703125" style="4" customWidth="1"/>
    <col min="9474" max="9474" width="40.140625" style="4" customWidth="1"/>
    <col min="9475" max="9475" width="12.140625" style="4" customWidth="1"/>
    <col min="9476" max="9476" width="12.85546875" style="4" customWidth="1"/>
    <col min="9477" max="9477" width="16" style="4" customWidth="1"/>
    <col min="9478" max="9478" width="13.140625" style="4" customWidth="1"/>
    <col min="9479" max="9479" width="11.28515625" style="4" customWidth="1"/>
    <col min="9480" max="9481" width="11.85546875" style="4" customWidth="1"/>
    <col min="9482" max="9728" width="9.140625" style="4"/>
    <col min="9729" max="9729" width="7.5703125" style="4" customWidth="1"/>
    <col min="9730" max="9730" width="40.140625" style="4" customWidth="1"/>
    <col min="9731" max="9731" width="12.140625" style="4" customWidth="1"/>
    <col min="9732" max="9732" width="12.85546875" style="4" customWidth="1"/>
    <col min="9733" max="9733" width="16" style="4" customWidth="1"/>
    <col min="9734" max="9734" width="13.140625" style="4" customWidth="1"/>
    <col min="9735" max="9735" width="11.28515625" style="4" customWidth="1"/>
    <col min="9736" max="9737" width="11.85546875" style="4" customWidth="1"/>
    <col min="9738" max="9984" width="9.140625" style="4"/>
    <col min="9985" max="9985" width="7.5703125" style="4" customWidth="1"/>
    <col min="9986" max="9986" width="40.140625" style="4" customWidth="1"/>
    <col min="9987" max="9987" width="12.140625" style="4" customWidth="1"/>
    <col min="9988" max="9988" width="12.85546875" style="4" customWidth="1"/>
    <col min="9989" max="9989" width="16" style="4" customWidth="1"/>
    <col min="9990" max="9990" width="13.140625" style="4" customWidth="1"/>
    <col min="9991" max="9991" width="11.28515625" style="4" customWidth="1"/>
    <col min="9992" max="9993" width="11.85546875" style="4" customWidth="1"/>
    <col min="9994" max="10240" width="9.140625" style="4"/>
    <col min="10241" max="10241" width="7.5703125" style="4" customWidth="1"/>
    <col min="10242" max="10242" width="40.140625" style="4" customWidth="1"/>
    <col min="10243" max="10243" width="12.140625" style="4" customWidth="1"/>
    <col min="10244" max="10244" width="12.85546875" style="4" customWidth="1"/>
    <col min="10245" max="10245" width="16" style="4" customWidth="1"/>
    <col min="10246" max="10246" width="13.140625" style="4" customWidth="1"/>
    <col min="10247" max="10247" width="11.28515625" style="4" customWidth="1"/>
    <col min="10248" max="10249" width="11.85546875" style="4" customWidth="1"/>
    <col min="10250" max="10496" width="9.140625" style="4"/>
    <col min="10497" max="10497" width="7.5703125" style="4" customWidth="1"/>
    <col min="10498" max="10498" width="40.140625" style="4" customWidth="1"/>
    <col min="10499" max="10499" width="12.140625" style="4" customWidth="1"/>
    <col min="10500" max="10500" width="12.85546875" style="4" customWidth="1"/>
    <col min="10501" max="10501" width="16" style="4" customWidth="1"/>
    <col min="10502" max="10502" width="13.140625" style="4" customWidth="1"/>
    <col min="10503" max="10503" width="11.28515625" style="4" customWidth="1"/>
    <col min="10504" max="10505" width="11.85546875" style="4" customWidth="1"/>
    <col min="10506" max="10752" width="9.140625" style="4"/>
    <col min="10753" max="10753" width="7.5703125" style="4" customWidth="1"/>
    <col min="10754" max="10754" width="40.140625" style="4" customWidth="1"/>
    <col min="10755" max="10755" width="12.140625" style="4" customWidth="1"/>
    <col min="10756" max="10756" width="12.85546875" style="4" customWidth="1"/>
    <col min="10757" max="10757" width="16" style="4" customWidth="1"/>
    <col min="10758" max="10758" width="13.140625" style="4" customWidth="1"/>
    <col min="10759" max="10759" width="11.28515625" style="4" customWidth="1"/>
    <col min="10760" max="10761" width="11.85546875" style="4" customWidth="1"/>
    <col min="10762" max="11008" width="9.140625" style="4"/>
    <col min="11009" max="11009" width="7.5703125" style="4" customWidth="1"/>
    <col min="11010" max="11010" width="40.140625" style="4" customWidth="1"/>
    <col min="11011" max="11011" width="12.140625" style="4" customWidth="1"/>
    <col min="11012" max="11012" width="12.85546875" style="4" customWidth="1"/>
    <col min="11013" max="11013" width="16" style="4" customWidth="1"/>
    <col min="11014" max="11014" width="13.140625" style="4" customWidth="1"/>
    <col min="11015" max="11015" width="11.28515625" style="4" customWidth="1"/>
    <col min="11016" max="11017" width="11.85546875" style="4" customWidth="1"/>
    <col min="11018" max="11264" width="9.140625" style="4"/>
    <col min="11265" max="11265" width="7.5703125" style="4" customWidth="1"/>
    <col min="11266" max="11266" width="40.140625" style="4" customWidth="1"/>
    <col min="11267" max="11267" width="12.140625" style="4" customWidth="1"/>
    <col min="11268" max="11268" width="12.85546875" style="4" customWidth="1"/>
    <col min="11269" max="11269" width="16" style="4" customWidth="1"/>
    <col min="11270" max="11270" width="13.140625" style="4" customWidth="1"/>
    <col min="11271" max="11271" width="11.28515625" style="4" customWidth="1"/>
    <col min="11272" max="11273" width="11.85546875" style="4" customWidth="1"/>
    <col min="11274" max="11520" width="9.140625" style="4"/>
    <col min="11521" max="11521" width="7.5703125" style="4" customWidth="1"/>
    <col min="11522" max="11522" width="40.140625" style="4" customWidth="1"/>
    <col min="11523" max="11523" width="12.140625" style="4" customWidth="1"/>
    <col min="11524" max="11524" width="12.85546875" style="4" customWidth="1"/>
    <col min="11525" max="11525" width="16" style="4" customWidth="1"/>
    <col min="11526" max="11526" width="13.140625" style="4" customWidth="1"/>
    <col min="11527" max="11527" width="11.28515625" style="4" customWidth="1"/>
    <col min="11528" max="11529" width="11.85546875" style="4" customWidth="1"/>
    <col min="11530" max="11776" width="9.140625" style="4"/>
    <col min="11777" max="11777" width="7.5703125" style="4" customWidth="1"/>
    <col min="11778" max="11778" width="40.140625" style="4" customWidth="1"/>
    <col min="11779" max="11779" width="12.140625" style="4" customWidth="1"/>
    <col min="11780" max="11780" width="12.85546875" style="4" customWidth="1"/>
    <col min="11781" max="11781" width="16" style="4" customWidth="1"/>
    <col min="11782" max="11782" width="13.140625" style="4" customWidth="1"/>
    <col min="11783" max="11783" width="11.28515625" style="4" customWidth="1"/>
    <col min="11784" max="11785" width="11.85546875" style="4" customWidth="1"/>
    <col min="11786" max="12032" width="9.140625" style="4"/>
    <col min="12033" max="12033" width="7.5703125" style="4" customWidth="1"/>
    <col min="12034" max="12034" width="40.140625" style="4" customWidth="1"/>
    <col min="12035" max="12035" width="12.140625" style="4" customWidth="1"/>
    <col min="12036" max="12036" width="12.85546875" style="4" customWidth="1"/>
    <col min="12037" max="12037" width="16" style="4" customWidth="1"/>
    <col min="12038" max="12038" width="13.140625" style="4" customWidth="1"/>
    <col min="12039" max="12039" width="11.28515625" style="4" customWidth="1"/>
    <col min="12040" max="12041" width="11.85546875" style="4" customWidth="1"/>
    <col min="12042" max="12288" width="9.140625" style="4"/>
    <col min="12289" max="12289" width="7.5703125" style="4" customWidth="1"/>
    <col min="12290" max="12290" width="40.140625" style="4" customWidth="1"/>
    <col min="12291" max="12291" width="12.140625" style="4" customWidth="1"/>
    <col min="12292" max="12292" width="12.85546875" style="4" customWidth="1"/>
    <col min="12293" max="12293" width="16" style="4" customWidth="1"/>
    <col min="12294" max="12294" width="13.140625" style="4" customWidth="1"/>
    <col min="12295" max="12295" width="11.28515625" style="4" customWidth="1"/>
    <col min="12296" max="12297" width="11.85546875" style="4" customWidth="1"/>
    <col min="12298" max="12544" width="9.140625" style="4"/>
    <col min="12545" max="12545" width="7.5703125" style="4" customWidth="1"/>
    <col min="12546" max="12546" width="40.140625" style="4" customWidth="1"/>
    <col min="12547" max="12547" width="12.140625" style="4" customWidth="1"/>
    <col min="12548" max="12548" width="12.85546875" style="4" customWidth="1"/>
    <col min="12549" max="12549" width="16" style="4" customWidth="1"/>
    <col min="12550" max="12550" width="13.140625" style="4" customWidth="1"/>
    <col min="12551" max="12551" width="11.28515625" style="4" customWidth="1"/>
    <col min="12552" max="12553" width="11.85546875" style="4" customWidth="1"/>
    <col min="12554" max="12800" width="9.140625" style="4"/>
    <col min="12801" max="12801" width="7.5703125" style="4" customWidth="1"/>
    <col min="12802" max="12802" width="40.140625" style="4" customWidth="1"/>
    <col min="12803" max="12803" width="12.140625" style="4" customWidth="1"/>
    <col min="12804" max="12804" width="12.85546875" style="4" customWidth="1"/>
    <col min="12805" max="12805" width="16" style="4" customWidth="1"/>
    <col min="12806" max="12806" width="13.140625" style="4" customWidth="1"/>
    <col min="12807" max="12807" width="11.28515625" style="4" customWidth="1"/>
    <col min="12808" max="12809" width="11.85546875" style="4" customWidth="1"/>
    <col min="12810" max="13056" width="9.140625" style="4"/>
    <col min="13057" max="13057" width="7.5703125" style="4" customWidth="1"/>
    <col min="13058" max="13058" width="40.140625" style="4" customWidth="1"/>
    <col min="13059" max="13059" width="12.140625" style="4" customWidth="1"/>
    <col min="13060" max="13060" width="12.85546875" style="4" customWidth="1"/>
    <col min="13061" max="13061" width="16" style="4" customWidth="1"/>
    <col min="13062" max="13062" width="13.140625" style="4" customWidth="1"/>
    <col min="13063" max="13063" width="11.28515625" style="4" customWidth="1"/>
    <col min="13064" max="13065" width="11.85546875" style="4" customWidth="1"/>
    <col min="13066" max="13312" width="9.140625" style="4"/>
    <col min="13313" max="13313" width="7.5703125" style="4" customWidth="1"/>
    <col min="13314" max="13314" width="40.140625" style="4" customWidth="1"/>
    <col min="13315" max="13315" width="12.140625" style="4" customWidth="1"/>
    <col min="13316" max="13316" width="12.85546875" style="4" customWidth="1"/>
    <col min="13317" max="13317" width="16" style="4" customWidth="1"/>
    <col min="13318" max="13318" width="13.140625" style="4" customWidth="1"/>
    <col min="13319" max="13319" width="11.28515625" style="4" customWidth="1"/>
    <col min="13320" max="13321" width="11.85546875" style="4" customWidth="1"/>
    <col min="13322" max="13568" width="9.140625" style="4"/>
    <col min="13569" max="13569" width="7.5703125" style="4" customWidth="1"/>
    <col min="13570" max="13570" width="40.140625" style="4" customWidth="1"/>
    <col min="13571" max="13571" width="12.140625" style="4" customWidth="1"/>
    <col min="13572" max="13572" width="12.85546875" style="4" customWidth="1"/>
    <col min="13573" max="13573" width="16" style="4" customWidth="1"/>
    <col min="13574" max="13574" width="13.140625" style="4" customWidth="1"/>
    <col min="13575" max="13575" width="11.28515625" style="4" customWidth="1"/>
    <col min="13576" max="13577" width="11.85546875" style="4" customWidth="1"/>
    <col min="13578" max="13824" width="9.140625" style="4"/>
    <col min="13825" max="13825" width="7.5703125" style="4" customWidth="1"/>
    <col min="13826" max="13826" width="40.140625" style="4" customWidth="1"/>
    <col min="13827" max="13827" width="12.140625" style="4" customWidth="1"/>
    <col min="13828" max="13828" width="12.85546875" style="4" customWidth="1"/>
    <col min="13829" max="13829" width="16" style="4" customWidth="1"/>
    <col min="13830" max="13830" width="13.140625" style="4" customWidth="1"/>
    <col min="13831" max="13831" width="11.28515625" style="4" customWidth="1"/>
    <col min="13832" max="13833" width="11.85546875" style="4" customWidth="1"/>
    <col min="13834" max="14080" width="9.140625" style="4"/>
    <col min="14081" max="14081" width="7.5703125" style="4" customWidth="1"/>
    <col min="14082" max="14082" width="40.140625" style="4" customWidth="1"/>
    <col min="14083" max="14083" width="12.140625" style="4" customWidth="1"/>
    <col min="14084" max="14084" width="12.85546875" style="4" customWidth="1"/>
    <col min="14085" max="14085" width="16" style="4" customWidth="1"/>
    <col min="14086" max="14086" width="13.140625" style="4" customWidth="1"/>
    <col min="14087" max="14087" width="11.28515625" style="4" customWidth="1"/>
    <col min="14088" max="14089" width="11.85546875" style="4" customWidth="1"/>
    <col min="14090" max="14336" width="9.140625" style="4"/>
    <col min="14337" max="14337" width="7.5703125" style="4" customWidth="1"/>
    <col min="14338" max="14338" width="40.140625" style="4" customWidth="1"/>
    <col min="14339" max="14339" width="12.140625" style="4" customWidth="1"/>
    <col min="14340" max="14340" width="12.85546875" style="4" customWidth="1"/>
    <col min="14341" max="14341" width="16" style="4" customWidth="1"/>
    <col min="14342" max="14342" width="13.140625" style="4" customWidth="1"/>
    <col min="14343" max="14343" width="11.28515625" style="4" customWidth="1"/>
    <col min="14344" max="14345" width="11.85546875" style="4" customWidth="1"/>
    <col min="14346" max="14592" width="9.140625" style="4"/>
    <col min="14593" max="14593" width="7.5703125" style="4" customWidth="1"/>
    <col min="14594" max="14594" width="40.140625" style="4" customWidth="1"/>
    <col min="14595" max="14595" width="12.140625" style="4" customWidth="1"/>
    <col min="14596" max="14596" width="12.85546875" style="4" customWidth="1"/>
    <col min="14597" max="14597" width="16" style="4" customWidth="1"/>
    <col min="14598" max="14598" width="13.140625" style="4" customWidth="1"/>
    <col min="14599" max="14599" width="11.28515625" style="4" customWidth="1"/>
    <col min="14600" max="14601" width="11.85546875" style="4" customWidth="1"/>
    <col min="14602" max="14848" width="9.140625" style="4"/>
    <col min="14849" max="14849" width="7.5703125" style="4" customWidth="1"/>
    <col min="14850" max="14850" width="40.140625" style="4" customWidth="1"/>
    <col min="14851" max="14851" width="12.140625" style="4" customWidth="1"/>
    <col min="14852" max="14852" width="12.85546875" style="4" customWidth="1"/>
    <col min="14853" max="14853" width="16" style="4" customWidth="1"/>
    <col min="14854" max="14854" width="13.140625" style="4" customWidth="1"/>
    <col min="14855" max="14855" width="11.28515625" style="4" customWidth="1"/>
    <col min="14856" max="14857" width="11.85546875" style="4" customWidth="1"/>
    <col min="14858" max="15104" width="9.140625" style="4"/>
    <col min="15105" max="15105" width="7.5703125" style="4" customWidth="1"/>
    <col min="15106" max="15106" width="40.140625" style="4" customWidth="1"/>
    <col min="15107" max="15107" width="12.140625" style="4" customWidth="1"/>
    <col min="15108" max="15108" width="12.85546875" style="4" customWidth="1"/>
    <col min="15109" max="15109" width="16" style="4" customWidth="1"/>
    <col min="15110" max="15110" width="13.140625" style="4" customWidth="1"/>
    <col min="15111" max="15111" width="11.28515625" style="4" customWidth="1"/>
    <col min="15112" max="15113" width="11.85546875" style="4" customWidth="1"/>
    <col min="15114" max="15360" width="9.140625" style="4"/>
    <col min="15361" max="15361" width="7.5703125" style="4" customWidth="1"/>
    <col min="15362" max="15362" width="40.140625" style="4" customWidth="1"/>
    <col min="15363" max="15363" width="12.140625" style="4" customWidth="1"/>
    <col min="15364" max="15364" width="12.85546875" style="4" customWidth="1"/>
    <col min="15365" max="15365" width="16" style="4" customWidth="1"/>
    <col min="15366" max="15366" width="13.140625" style="4" customWidth="1"/>
    <col min="15367" max="15367" width="11.28515625" style="4" customWidth="1"/>
    <col min="15368" max="15369" width="11.85546875" style="4" customWidth="1"/>
    <col min="15370" max="15616" width="9.140625" style="4"/>
    <col min="15617" max="15617" width="7.5703125" style="4" customWidth="1"/>
    <col min="15618" max="15618" width="40.140625" style="4" customWidth="1"/>
    <col min="15619" max="15619" width="12.140625" style="4" customWidth="1"/>
    <col min="15620" max="15620" width="12.85546875" style="4" customWidth="1"/>
    <col min="15621" max="15621" width="16" style="4" customWidth="1"/>
    <col min="15622" max="15622" width="13.140625" style="4" customWidth="1"/>
    <col min="15623" max="15623" width="11.28515625" style="4" customWidth="1"/>
    <col min="15624" max="15625" width="11.85546875" style="4" customWidth="1"/>
    <col min="15626" max="15872" width="9.140625" style="4"/>
    <col min="15873" max="15873" width="7.5703125" style="4" customWidth="1"/>
    <col min="15874" max="15874" width="40.140625" style="4" customWidth="1"/>
    <col min="15875" max="15875" width="12.140625" style="4" customWidth="1"/>
    <col min="15876" max="15876" width="12.85546875" style="4" customWidth="1"/>
    <col min="15877" max="15877" width="16" style="4" customWidth="1"/>
    <col min="15878" max="15878" width="13.140625" style="4" customWidth="1"/>
    <col min="15879" max="15879" width="11.28515625" style="4" customWidth="1"/>
    <col min="15880" max="15881" width="11.85546875" style="4" customWidth="1"/>
    <col min="15882" max="16128" width="9.140625" style="4"/>
    <col min="16129" max="16129" width="7.5703125" style="4" customWidth="1"/>
    <col min="16130" max="16130" width="40.140625" style="4" customWidth="1"/>
    <col min="16131" max="16131" width="12.140625" style="4" customWidth="1"/>
    <col min="16132" max="16132" width="12.85546875" style="4" customWidth="1"/>
    <col min="16133" max="16133" width="16" style="4" customWidth="1"/>
    <col min="16134" max="16134" width="13.140625" style="4" customWidth="1"/>
    <col min="16135" max="16135" width="11.28515625" style="4" customWidth="1"/>
    <col min="16136" max="16137" width="11.85546875" style="4" customWidth="1"/>
    <col min="16138" max="16384" width="9.140625" style="4"/>
  </cols>
  <sheetData>
    <row r="1" spans="1:9" s="1" customFormat="1" ht="39" customHeigh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31.5" customHeight="1" x14ac:dyDescent="0.3">
      <c r="A2" s="2" t="s">
        <v>1</v>
      </c>
      <c r="B2" s="46" t="s">
        <v>2</v>
      </c>
      <c r="C2" s="48" t="s">
        <v>3</v>
      </c>
      <c r="D2" s="48" t="s">
        <v>4</v>
      </c>
      <c r="E2" s="42" t="s">
        <v>5</v>
      </c>
      <c r="F2" s="49" t="s">
        <v>6</v>
      </c>
      <c r="G2" s="49" t="s">
        <v>7</v>
      </c>
      <c r="H2" s="42" t="s">
        <v>8</v>
      </c>
      <c r="I2" s="42"/>
    </row>
    <row r="3" spans="1:9" ht="39.950000000000003" customHeight="1" x14ac:dyDescent="0.3">
      <c r="A3" s="2" t="s">
        <v>9</v>
      </c>
      <c r="B3" s="47"/>
      <c r="C3" s="48"/>
      <c r="D3" s="48"/>
      <c r="E3" s="42"/>
      <c r="F3" s="49"/>
      <c r="G3" s="49"/>
      <c r="H3" s="3" t="s">
        <v>10</v>
      </c>
      <c r="I3" s="3" t="s">
        <v>11</v>
      </c>
    </row>
    <row r="4" spans="1:9" s="6" customFormat="1" ht="20.100000000000001" customHeigh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ht="15" customHeight="1" x14ac:dyDescent="0.3">
      <c r="A5" s="7">
        <v>4000</v>
      </c>
      <c r="B5" s="8" t="s">
        <v>12</v>
      </c>
      <c r="C5" s="9">
        <v>1007233.8073</v>
      </c>
      <c r="D5" s="9">
        <v>1174572.0719000001</v>
      </c>
      <c r="E5" s="9">
        <v>876720.32779999997</v>
      </c>
      <c r="F5" s="10">
        <f>E5/C5</f>
        <v>0.87042384940408657</v>
      </c>
      <c r="G5" s="10">
        <f>E5/D5</f>
        <v>0.74641680044529579</v>
      </c>
      <c r="H5" s="11">
        <v>1</v>
      </c>
      <c r="I5" s="11">
        <v>1</v>
      </c>
    </row>
    <row r="6" spans="1:9" ht="39.950000000000003" customHeight="1" x14ac:dyDescent="0.3">
      <c r="A6" s="7">
        <v>4050</v>
      </c>
      <c r="B6" s="8" t="s">
        <v>13</v>
      </c>
      <c r="C6" s="9">
        <v>585535.41429999995</v>
      </c>
      <c r="D6" s="9">
        <v>708807.81689999998</v>
      </c>
      <c r="E6" s="9">
        <v>629257.26599999995</v>
      </c>
      <c r="F6" s="10">
        <f t="shared" ref="F6:F20" si="0">E6/C6</f>
        <v>1.0746698673252222</v>
      </c>
      <c r="G6" s="10">
        <f t="shared" ref="G6:G20" si="1">E6/D6</f>
        <v>0.88776851919055066</v>
      </c>
      <c r="H6" s="10">
        <f>C6/$C$5</f>
        <v>0.58133018377291312</v>
      </c>
      <c r="I6" s="10">
        <f>D6/$D$5</f>
        <v>0.60346047199421748</v>
      </c>
    </row>
    <row r="7" spans="1:9" ht="39.950000000000003" customHeight="1" x14ac:dyDescent="0.3">
      <c r="A7" s="7">
        <v>4100</v>
      </c>
      <c r="B7" s="8" t="s">
        <v>14</v>
      </c>
      <c r="C7" s="9">
        <v>103734.514</v>
      </c>
      <c r="D7" s="9">
        <v>116288.36599999999</v>
      </c>
      <c r="E7" s="9">
        <v>111238.79</v>
      </c>
      <c r="F7" s="10">
        <f t="shared" si="0"/>
        <v>1.0723411689189579</v>
      </c>
      <c r="G7" s="10">
        <f t="shared" si="1"/>
        <v>0.9565771179552045</v>
      </c>
      <c r="H7" s="10">
        <f t="shared" ref="H7:H20" si="2">C7/$C$5</f>
        <v>0.10298950774703608</v>
      </c>
      <c r="I7" s="10">
        <f t="shared" ref="I7:I20" si="3">D7/$D$5</f>
        <v>9.900487912324589E-2</v>
      </c>
    </row>
    <row r="8" spans="1:9" ht="39.950000000000003" customHeight="1" x14ac:dyDescent="0.3">
      <c r="A8" s="7">
        <v>4200</v>
      </c>
      <c r="B8" s="8" t="s">
        <v>15</v>
      </c>
      <c r="C8" s="9">
        <v>31254.346299999997</v>
      </c>
      <c r="D8" s="9">
        <v>44014.55</v>
      </c>
      <c r="E8" s="9">
        <v>36765.071000000004</v>
      </c>
      <c r="F8" s="10">
        <f t="shared" si="0"/>
        <v>1.1763186677175841</v>
      </c>
      <c r="G8" s="10">
        <f t="shared" si="1"/>
        <v>0.83529357905510793</v>
      </c>
      <c r="H8" s="10">
        <f t="shared" si="2"/>
        <v>3.1029882112258204E-2</v>
      </c>
      <c r="I8" s="10">
        <f t="shared" si="3"/>
        <v>3.7472838877227521E-2</v>
      </c>
    </row>
    <row r="9" spans="1:9" ht="39.950000000000003" customHeight="1" x14ac:dyDescent="0.3">
      <c r="A9" s="7">
        <v>4210</v>
      </c>
      <c r="B9" s="8" t="s">
        <v>16</v>
      </c>
      <c r="C9" s="9">
        <v>14946.477500000001</v>
      </c>
      <c r="D9" s="9">
        <v>20850</v>
      </c>
      <c r="E9" s="9">
        <v>17613.102800000001</v>
      </c>
      <c r="F9" s="10">
        <f t="shared" si="0"/>
        <v>1.1784116224040078</v>
      </c>
      <c r="G9" s="10">
        <f t="shared" si="1"/>
        <v>0.84475313189448442</v>
      </c>
      <c r="H9" s="10">
        <f t="shared" si="2"/>
        <v>1.4839134063684442E-2</v>
      </c>
      <c r="I9" s="10">
        <f t="shared" si="3"/>
        <v>1.7751145714092129E-2</v>
      </c>
    </row>
    <row r="10" spans="1:9" ht="39.950000000000003" customHeight="1" x14ac:dyDescent="0.3">
      <c r="A10" s="7">
        <v>4220</v>
      </c>
      <c r="B10" s="8" t="s">
        <v>17</v>
      </c>
      <c r="C10" s="9">
        <v>168</v>
      </c>
      <c r="D10" s="9">
        <v>817.55</v>
      </c>
      <c r="E10" s="9">
        <v>475</v>
      </c>
      <c r="F10" s="10">
        <f t="shared" si="0"/>
        <v>2.8273809523809526</v>
      </c>
      <c r="G10" s="10">
        <f t="shared" si="1"/>
        <v>0.58100421992538687</v>
      </c>
      <c r="H10" s="10">
        <f t="shared" si="2"/>
        <v>1.6679344833583605E-4</v>
      </c>
      <c r="I10" s="10">
        <f t="shared" si="3"/>
        <v>6.9604072798829832E-4</v>
      </c>
    </row>
    <row r="11" spans="1:9" ht="39.950000000000003" customHeight="1" x14ac:dyDescent="0.3">
      <c r="A11" s="7">
        <v>4230</v>
      </c>
      <c r="B11" s="8" t="s">
        <v>18</v>
      </c>
      <c r="C11" s="9">
        <v>2189.3002000000001</v>
      </c>
      <c r="D11" s="9">
        <v>2380.15</v>
      </c>
      <c r="E11" s="9">
        <v>1527.05</v>
      </c>
      <c r="F11" s="10">
        <f t="shared" si="0"/>
        <v>0.69750598844324774</v>
      </c>
      <c r="G11" s="10">
        <f t="shared" si="1"/>
        <v>0.64157721152028224</v>
      </c>
      <c r="H11" s="10">
        <f t="shared" si="2"/>
        <v>2.1735769630972356E-3</v>
      </c>
      <c r="I11" s="10">
        <f t="shared" si="3"/>
        <v>2.026397576565774E-3</v>
      </c>
    </row>
    <row r="12" spans="1:9" ht="39.950000000000003" customHeight="1" x14ac:dyDescent="0.3">
      <c r="A12" s="7">
        <v>4240</v>
      </c>
      <c r="B12" s="8" t="s">
        <v>19</v>
      </c>
      <c r="C12" s="9">
        <v>4379.2</v>
      </c>
      <c r="D12" s="9">
        <v>3085</v>
      </c>
      <c r="E12" s="9">
        <v>3065</v>
      </c>
      <c r="F12" s="10">
        <f t="shared" si="0"/>
        <v>0.69989952502740227</v>
      </c>
      <c r="G12" s="10">
        <f t="shared" si="1"/>
        <v>0.99351701782820101</v>
      </c>
      <c r="H12" s="10">
        <f t="shared" si="2"/>
        <v>4.3477492199541267E-3</v>
      </c>
      <c r="I12" s="10">
        <f t="shared" si="3"/>
        <v>2.6264884665695072E-3</v>
      </c>
    </row>
    <row r="13" spans="1:9" ht="39.950000000000003" customHeight="1" x14ac:dyDescent="0.3">
      <c r="A13" s="7">
        <v>4250</v>
      </c>
      <c r="B13" s="8" t="s">
        <v>20</v>
      </c>
      <c r="C13" s="9">
        <v>3458.5880000000002</v>
      </c>
      <c r="D13" s="9">
        <v>3165</v>
      </c>
      <c r="E13" s="9">
        <v>2492.16</v>
      </c>
      <c r="F13" s="10">
        <f t="shared" si="0"/>
        <v>0.72057151646857032</v>
      </c>
      <c r="G13" s="10">
        <f t="shared" si="1"/>
        <v>0.78741232227488145</v>
      </c>
      <c r="H13" s="10">
        <f t="shared" si="2"/>
        <v>3.4337489219818012E-3</v>
      </c>
      <c r="I13" s="10">
        <f t="shared" si="3"/>
        <v>2.6945983781823304E-3</v>
      </c>
    </row>
    <row r="14" spans="1:9" ht="39.950000000000003" customHeight="1" x14ac:dyDescent="0.3">
      <c r="A14" s="7">
        <v>4260</v>
      </c>
      <c r="B14" s="8" t="s">
        <v>21</v>
      </c>
      <c r="C14" s="9">
        <v>6112.7806</v>
      </c>
      <c r="D14" s="9">
        <v>13716.85</v>
      </c>
      <c r="E14" s="9">
        <v>11592.758199999998</v>
      </c>
      <c r="F14" s="10">
        <f t="shared" si="0"/>
        <v>1.8964786990719082</v>
      </c>
      <c r="G14" s="10">
        <f t="shared" si="1"/>
        <v>0.84514726048619015</v>
      </c>
      <c r="H14" s="10">
        <f t="shared" si="2"/>
        <v>6.0688794952047679E-3</v>
      </c>
      <c r="I14" s="10">
        <f t="shared" si="3"/>
        <v>1.1678168013829478E-2</v>
      </c>
    </row>
    <row r="15" spans="1:9" ht="39.950000000000003" customHeight="1" x14ac:dyDescent="0.3">
      <c r="A15" s="7">
        <v>4400</v>
      </c>
      <c r="B15" s="8" t="s">
        <v>22</v>
      </c>
      <c r="C15" s="9">
        <v>413709.647</v>
      </c>
      <c r="D15" s="9">
        <v>476673.22589999996</v>
      </c>
      <c r="E15" s="9">
        <v>469943.10399999999</v>
      </c>
      <c r="F15" s="10">
        <f t="shared" si="0"/>
        <v>1.1359249352964689</v>
      </c>
      <c r="G15" s="10">
        <f t="shared" si="1"/>
        <v>0.98588105743238896</v>
      </c>
      <c r="H15" s="10">
        <f t="shared" si="2"/>
        <v>0.4107384442436397</v>
      </c>
      <c r="I15" s="10">
        <f t="shared" si="3"/>
        <v>0.40582714105310569</v>
      </c>
    </row>
    <row r="16" spans="1:9" ht="39.950000000000003" customHeight="1" x14ac:dyDescent="0.3">
      <c r="A16" s="7">
        <v>4500</v>
      </c>
      <c r="B16" s="8" t="s">
        <v>23</v>
      </c>
      <c r="C16" s="9">
        <v>26145.376</v>
      </c>
      <c r="D16" s="9">
        <v>0</v>
      </c>
      <c r="E16" s="9">
        <v>0</v>
      </c>
      <c r="F16" s="12">
        <v>0</v>
      </c>
      <c r="G16" s="12">
        <v>0</v>
      </c>
      <c r="H16" s="10">
        <f t="shared" si="2"/>
        <v>2.5957603696886954E-2</v>
      </c>
      <c r="I16" s="10">
        <f t="shared" si="3"/>
        <v>0</v>
      </c>
    </row>
    <row r="17" spans="1:9" ht="39.950000000000003" customHeight="1" x14ac:dyDescent="0.3">
      <c r="A17" s="7">
        <v>4600</v>
      </c>
      <c r="B17" s="8" t="s">
        <v>24</v>
      </c>
      <c r="C17" s="9">
        <v>2181.4</v>
      </c>
      <c r="D17" s="9">
        <v>7614.5159999999996</v>
      </c>
      <c r="E17" s="9">
        <v>6924.5159999999996</v>
      </c>
      <c r="F17" s="10">
        <f t="shared" si="0"/>
        <v>3.1743449161089208</v>
      </c>
      <c r="G17" s="10">
        <f t="shared" si="1"/>
        <v>0.90938360363285076</v>
      </c>
      <c r="H17" s="10">
        <f t="shared" si="2"/>
        <v>2.1657335011892429E-3</v>
      </c>
      <c r="I17" s="10">
        <f t="shared" si="3"/>
        <v>6.4828001466803809E-3</v>
      </c>
    </row>
    <row r="18" spans="1:9" ht="39.950000000000003" customHeight="1" x14ac:dyDescent="0.3">
      <c r="A18" s="7">
        <v>4700</v>
      </c>
      <c r="B18" s="8" t="s">
        <v>25</v>
      </c>
      <c r="C18" s="9">
        <v>8510.1309999999994</v>
      </c>
      <c r="D18" s="9">
        <v>64217.159</v>
      </c>
      <c r="E18" s="9">
        <v>4385.7849999999999</v>
      </c>
      <c r="F18" s="10">
        <f t="shared" si="0"/>
        <v>0.51536045684843157</v>
      </c>
      <c r="G18" s="10">
        <f t="shared" si="1"/>
        <v>6.829615430355615E-2</v>
      </c>
      <c r="H18" s="10">
        <f t="shared" si="2"/>
        <v>8.4490124719029565E-3</v>
      </c>
      <c r="I18" s="10">
        <f t="shared" si="3"/>
        <v>5.4672812793957928E-2</v>
      </c>
    </row>
    <row r="19" spans="1:9" ht="39.950000000000003" customHeight="1" x14ac:dyDescent="0.3">
      <c r="A19" s="7">
        <v>5000</v>
      </c>
      <c r="B19" s="8" t="s">
        <v>26</v>
      </c>
      <c r="C19" s="9">
        <v>446971.45600000001</v>
      </c>
      <c r="D19" s="9">
        <v>513764.255</v>
      </c>
      <c r="E19" s="9">
        <v>274265.0148</v>
      </c>
      <c r="F19" s="10">
        <f t="shared" si="0"/>
        <v>0.61360744879422457</v>
      </c>
      <c r="G19" s="10">
        <f t="shared" si="1"/>
        <v>0.53383436494623393</v>
      </c>
      <c r="H19" s="10">
        <f t="shared" si="2"/>
        <v>0.44376137174957991</v>
      </c>
      <c r="I19" s="10">
        <f t="shared" si="3"/>
        <v>0.43740547497347654</v>
      </c>
    </row>
    <row r="20" spans="1:9" ht="39.950000000000003" customHeight="1" x14ac:dyDescent="0.3">
      <c r="A20" s="7">
        <v>6000</v>
      </c>
      <c r="B20" s="8" t="s">
        <v>27</v>
      </c>
      <c r="C20" s="9">
        <v>-25273.062999999998</v>
      </c>
      <c r="D20" s="9">
        <v>-48000</v>
      </c>
      <c r="E20" s="9">
        <v>-26801.953000000001</v>
      </c>
      <c r="F20" s="10">
        <f t="shared" si="0"/>
        <v>1.0604948438580635</v>
      </c>
      <c r="G20" s="10">
        <f t="shared" si="1"/>
        <v>0.55837402083333332</v>
      </c>
      <c r="H20" s="10">
        <f t="shared" si="2"/>
        <v>-2.5091555522493033E-2</v>
      </c>
      <c r="I20" s="10">
        <f t="shared" si="3"/>
        <v>-4.0865946967694113E-2</v>
      </c>
    </row>
    <row r="21" spans="1:9" ht="39.950000000000003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</row>
  </sheetData>
  <autoFilter ref="A4:I4"/>
  <mergeCells count="8">
    <mergeCell ref="A1:I1"/>
    <mergeCell ref="B2:B3"/>
    <mergeCell ref="C2:C3"/>
    <mergeCell ref="D2:D3"/>
    <mergeCell ref="E2:E3"/>
    <mergeCell ref="F2:F3"/>
    <mergeCell ref="G2:G3"/>
    <mergeCell ref="H2:I2"/>
  </mergeCells>
  <pageMargins left="0.19685039370078741" right="0.19685039370078741" top="0.27559055118110237" bottom="0.36" header="0.15748031496062992" footer="0.15748031496062992"/>
  <pageSetup paperSize="9" orientation="landscape" r:id="rId1"/>
  <headerFooter>
    <oddFooter>&amp;Rէջ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6"/>
  <sheetViews>
    <sheetView tabSelected="1" workbookViewId="0">
      <selection activeCell="O9" sqref="O9"/>
    </sheetView>
  </sheetViews>
  <sheetFormatPr defaultRowHeight="15" x14ac:dyDescent="0.25"/>
  <cols>
    <col min="1" max="1" width="6.7109375" customWidth="1"/>
    <col min="2" max="2" width="29.7109375" customWidth="1"/>
    <col min="3" max="5" width="5.7109375" customWidth="1"/>
    <col min="6" max="10" width="13.140625" customWidth="1"/>
    <col min="11" max="11" width="10.85546875" customWidth="1"/>
    <col min="12" max="12" width="10.28515625" customWidth="1"/>
  </cols>
  <sheetData>
    <row r="1" spans="1:12" ht="17.25" x14ac:dyDescent="0.25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63.75" customHeight="1" x14ac:dyDescent="0.25">
      <c r="A2" s="51" t="s">
        <v>72</v>
      </c>
      <c r="B2" s="58" t="s">
        <v>73</v>
      </c>
      <c r="C2" s="51" t="s">
        <v>74</v>
      </c>
      <c r="D2" s="51" t="s">
        <v>75</v>
      </c>
      <c r="E2" s="51" t="s">
        <v>76</v>
      </c>
      <c r="F2" s="52" t="s">
        <v>77</v>
      </c>
      <c r="G2" s="52" t="s">
        <v>4</v>
      </c>
      <c r="H2" s="52" t="s">
        <v>78</v>
      </c>
      <c r="I2" s="54" t="s">
        <v>79</v>
      </c>
      <c r="J2" s="56" t="s">
        <v>7</v>
      </c>
      <c r="K2" s="57" t="s">
        <v>8</v>
      </c>
      <c r="L2" s="57"/>
    </row>
    <row r="3" spans="1:12" ht="33" customHeight="1" x14ac:dyDescent="0.25">
      <c r="A3" s="51"/>
      <c r="B3" s="58"/>
      <c r="C3" s="51"/>
      <c r="D3" s="51"/>
      <c r="E3" s="51"/>
      <c r="F3" s="53"/>
      <c r="G3" s="53"/>
      <c r="H3" s="53"/>
      <c r="I3" s="55"/>
      <c r="J3" s="56"/>
      <c r="K3" s="33" t="s">
        <v>10</v>
      </c>
      <c r="L3" s="33" t="s">
        <v>11</v>
      </c>
    </row>
    <row r="4" spans="1:12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</row>
    <row r="5" spans="1:12" ht="46.5" customHeight="1" x14ac:dyDescent="0.25">
      <c r="A5" s="35">
        <v>2000</v>
      </c>
      <c r="B5" s="36" t="s">
        <v>80</v>
      </c>
      <c r="C5" s="35" t="s">
        <v>81</v>
      </c>
      <c r="D5" s="35" t="s">
        <v>81</v>
      </c>
      <c r="E5" s="35" t="s">
        <v>81</v>
      </c>
      <c r="F5" s="37">
        <v>1007233.8073</v>
      </c>
      <c r="G5" s="38">
        <v>1174572.0719000001</v>
      </c>
      <c r="H5" s="38">
        <v>876720.32780000009</v>
      </c>
      <c r="I5" s="11">
        <f>H5/F5</f>
        <v>0.87042384940408668</v>
      </c>
      <c r="J5" s="11">
        <f>H5/G5</f>
        <v>0.7464168004452959</v>
      </c>
      <c r="K5" s="11">
        <v>1</v>
      </c>
      <c r="L5" s="11">
        <v>1</v>
      </c>
    </row>
    <row r="6" spans="1:12" ht="46.5" customHeight="1" x14ac:dyDescent="0.25">
      <c r="A6" s="35">
        <v>2100</v>
      </c>
      <c r="B6" s="36" t="s">
        <v>82</v>
      </c>
      <c r="C6" s="35" t="s">
        <v>83</v>
      </c>
      <c r="D6" s="35">
        <v>0</v>
      </c>
      <c r="E6" s="35">
        <v>0</v>
      </c>
      <c r="F6" s="37">
        <v>135665.13019999999</v>
      </c>
      <c r="G6" s="38">
        <v>215883.27799999999</v>
      </c>
      <c r="H6" s="38">
        <v>142571.00120000003</v>
      </c>
      <c r="I6" s="11">
        <f t="shared" ref="I6:I16" si="0">H6/F6</f>
        <v>1.050903802545424</v>
      </c>
      <c r="J6" s="11">
        <f t="shared" ref="J6:J16" si="1">H6/G6</f>
        <v>0.66040780240514985</v>
      </c>
      <c r="K6" s="11">
        <f>F6/$F$5</f>
        <v>0.13469080288683435</v>
      </c>
      <c r="L6" s="11">
        <f>H6/$H$5</f>
        <v>0.1626185645287373</v>
      </c>
    </row>
    <row r="7" spans="1:12" ht="46.5" customHeight="1" x14ac:dyDescent="0.25">
      <c r="A7" s="35">
        <v>2200</v>
      </c>
      <c r="B7" s="36" t="s">
        <v>84</v>
      </c>
      <c r="C7" s="35" t="s">
        <v>85</v>
      </c>
      <c r="D7" s="35">
        <v>0</v>
      </c>
      <c r="E7" s="35">
        <v>0</v>
      </c>
      <c r="F7" s="37">
        <v>0</v>
      </c>
      <c r="G7" s="38">
        <v>0</v>
      </c>
      <c r="H7" s="38">
        <v>0</v>
      </c>
      <c r="I7" s="38">
        <v>0</v>
      </c>
      <c r="J7" s="38">
        <v>0</v>
      </c>
      <c r="K7" s="11">
        <f t="shared" ref="K7:K16" si="2">F7/$F$5</f>
        <v>0</v>
      </c>
      <c r="L7" s="11">
        <f t="shared" ref="L7:L16" si="3">H7/$H$5</f>
        <v>0</v>
      </c>
    </row>
    <row r="8" spans="1:12" ht="46.5" customHeight="1" x14ac:dyDescent="0.25">
      <c r="A8" s="35">
        <v>2300</v>
      </c>
      <c r="B8" s="36" t="s">
        <v>86</v>
      </c>
      <c r="C8" s="35" t="s">
        <v>87</v>
      </c>
      <c r="D8" s="35">
        <v>0</v>
      </c>
      <c r="E8" s="35">
        <v>0</v>
      </c>
      <c r="F8" s="37">
        <v>0</v>
      </c>
      <c r="G8" s="38">
        <v>0</v>
      </c>
      <c r="H8" s="38">
        <v>0</v>
      </c>
      <c r="I8" s="38">
        <v>0</v>
      </c>
      <c r="J8" s="38">
        <v>0</v>
      </c>
      <c r="K8" s="11">
        <f t="shared" si="2"/>
        <v>0</v>
      </c>
      <c r="L8" s="11">
        <f t="shared" si="3"/>
        <v>0</v>
      </c>
    </row>
    <row r="9" spans="1:12" ht="46.5" customHeight="1" x14ac:dyDescent="0.25">
      <c r="A9" s="35">
        <v>2400</v>
      </c>
      <c r="B9" s="36" t="s">
        <v>88</v>
      </c>
      <c r="C9" s="35" t="s">
        <v>89</v>
      </c>
      <c r="D9" s="35">
        <v>0</v>
      </c>
      <c r="E9" s="35">
        <v>0</v>
      </c>
      <c r="F9" s="37">
        <v>267919.038</v>
      </c>
      <c r="G9" s="38">
        <v>78186.39</v>
      </c>
      <c r="H9" s="38">
        <v>69444.235000000001</v>
      </c>
      <c r="I9" s="11">
        <f t="shared" si="0"/>
        <v>0.25919858296893405</v>
      </c>
      <c r="J9" s="11">
        <f t="shared" si="1"/>
        <v>0.88818827675763012</v>
      </c>
      <c r="K9" s="11">
        <f t="shared" si="2"/>
        <v>0.26599488227880891</v>
      </c>
      <c r="L9" s="11">
        <f t="shared" si="3"/>
        <v>7.9209107851143393E-2</v>
      </c>
    </row>
    <row r="10" spans="1:12" ht="46.5" customHeight="1" x14ac:dyDescent="0.25">
      <c r="A10" s="35">
        <v>2500</v>
      </c>
      <c r="B10" s="36" t="s">
        <v>90</v>
      </c>
      <c r="C10" s="35" t="s">
        <v>91</v>
      </c>
      <c r="D10" s="35">
        <v>0</v>
      </c>
      <c r="E10" s="35">
        <v>0</v>
      </c>
      <c r="F10" s="37">
        <v>125015.05899999999</v>
      </c>
      <c r="G10" s="38">
        <v>135192.8199</v>
      </c>
      <c r="H10" s="38">
        <v>135192.81899999999</v>
      </c>
      <c r="I10" s="11">
        <f t="shared" si="0"/>
        <v>1.0814122721007555</v>
      </c>
      <c r="J10" s="11">
        <f t="shared" si="1"/>
        <v>0.99999999334284162</v>
      </c>
      <c r="K10" s="11">
        <f t="shared" si="2"/>
        <v>0.12411721895546426</v>
      </c>
      <c r="L10" s="11">
        <f t="shared" si="3"/>
        <v>0.1542029022404971</v>
      </c>
    </row>
    <row r="11" spans="1:12" ht="46.5" customHeight="1" x14ac:dyDescent="0.25">
      <c r="A11" s="35">
        <v>2600</v>
      </c>
      <c r="B11" s="36" t="s">
        <v>92</v>
      </c>
      <c r="C11" s="35" t="s">
        <v>93</v>
      </c>
      <c r="D11" s="35">
        <v>0</v>
      </c>
      <c r="E11" s="35">
        <v>0</v>
      </c>
      <c r="F11" s="37">
        <v>71824.395799999998</v>
      </c>
      <c r="G11" s="38">
        <v>74613.801000000007</v>
      </c>
      <c r="H11" s="38">
        <v>73300.515299999999</v>
      </c>
      <c r="I11" s="11">
        <f t="shared" si="0"/>
        <v>1.0205517844397933</v>
      </c>
      <c r="J11" s="11">
        <f t="shared" si="1"/>
        <v>0.98239889025356031</v>
      </c>
      <c r="K11" s="11">
        <f t="shared" si="2"/>
        <v>7.130856339357107E-2</v>
      </c>
      <c r="L11" s="11">
        <f t="shared" si="3"/>
        <v>8.360763743660056E-2</v>
      </c>
    </row>
    <row r="12" spans="1:12" ht="46.5" customHeight="1" x14ac:dyDescent="0.25">
      <c r="A12" s="35">
        <v>2700</v>
      </c>
      <c r="B12" s="36" t="s">
        <v>94</v>
      </c>
      <c r="C12" s="35" t="s">
        <v>95</v>
      </c>
      <c r="D12" s="35">
        <v>0</v>
      </c>
      <c r="E12" s="35">
        <v>0</v>
      </c>
      <c r="F12" s="37">
        <v>0</v>
      </c>
      <c r="G12" s="38">
        <v>0</v>
      </c>
      <c r="H12" s="38">
        <v>0</v>
      </c>
      <c r="I12" s="38">
        <v>0</v>
      </c>
      <c r="J12" s="38">
        <v>0</v>
      </c>
      <c r="K12" s="11">
        <f t="shared" si="2"/>
        <v>0</v>
      </c>
      <c r="L12" s="11">
        <f t="shared" si="3"/>
        <v>0</v>
      </c>
    </row>
    <row r="13" spans="1:12" ht="46.5" customHeight="1" x14ac:dyDescent="0.25">
      <c r="A13" s="35">
        <v>2800</v>
      </c>
      <c r="B13" s="36" t="s">
        <v>96</v>
      </c>
      <c r="C13" s="35" t="s">
        <v>97</v>
      </c>
      <c r="D13" s="35">
        <v>0</v>
      </c>
      <c r="E13" s="35">
        <v>0</v>
      </c>
      <c r="F13" s="37">
        <v>31689.155999999999</v>
      </c>
      <c r="G13" s="38">
        <v>154334.6</v>
      </c>
      <c r="H13" s="38">
        <v>40939.330999999998</v>
      </c>
      <c r="I13" s="11">
        <f t="shared" si="0"/>
        <v>1.2919034826929439</v>
      </c>
      <c r="J13" s="11">
        <f t="shared" si="1"/>
        <v>0.26526346652014515</v>
      </c>
      <c r="K13" s="11">
        <f t="shared" si="2"/>
        <v>3.1461569071977676E-2</v>
      </c>
      <c r="L13" s="11">
        <f t="shared" si="3"/>
        <v>4.6695998372401369E-2</v>
      </c>
    </row>
    <row r="14" spans="1:12" ht="46.5" customHeight="1" x14ac:dyDescent="0.25">
      <c r="A14" s="35">
        <v>2900</v>
      </c>
      <c r="B14" s="36" t="s">
        <v>98</v>
      </c>
      <c r="C14" s="35" t="s">
        <v>99</v>
      </c>
      <c r="D14" s="35">
        <v>0</v>
      </c>
      <c r="E14" s="35">
        <v>0</v>
      </c>
      <c r="F14" s="37">
        <v>363730.402</v>
      </c>
      <c r="G14" s="38">
        <v>446474.50799999997</v>
      </c>
      <c r="H14" s="38">
        <v>405868.2758</v>
      </c>
      <c r="I14" s="11">
        <f t="shared" si="0"/>
        <v>1.1158491937113357</v>
      </c>
      <c r="J14" s="11">
        <f t="shared" si="1"/>
        <v>0.90905139829394255</v>
      </c>
      <c r="K14" s="11">
        <f t="shared" si="2"/>
        <v>0.36111814294142786</v>
      </c>
      <c r="L14" s="11">
        <f t="shared" si="3"/>
        <v>0.46293927827414061</v>
      </c>
    </row>
    <row r="15" spans="1:12" ht="46.5" customHeight="1" x14ac:dyDescent="0.25">
      <c r="A15" s="35">
        <v>3000</v>
      </c>
      <c r="B15" s="36" t="s">
        <v>100</v>
      </c>
      <c r="C15" s="35" t="s">
        <v>101</v>
      </c>
      <c r="D15" s="35">
        <v>0</v>
      </c>
      <c r="E15" s="35">
        <v>0</v>
      </c>
      <c r="F15" s="37">
        <v>3543.3102999999996</v>
      </c>
      <c r="G15" s="38">
        <v>6214.5159999999996</v>
      </c>
      <c r="H15" s="38">
        <v>5404.1504999999997</v>
      </c>
      <c r="I15" s="11">
        <f t="shared" si="0"/>
        <v>1.5251699801736247</v>
      </c>
      <c r="J15" s="11">
        <f t="shared" si="1"/>
        <v>0.86960118857204649</v>
      </c>
      <c r="K15" s="11">
        <f t="shared" si="2"/>
        <v>3.5178627586957482E-3</v>
      </c>
      <c r="L15" s="11">
        <f t="shared" si="3"/>
        <v>6.1640529238792896E-3</v>
      </c>
    </row>
    <row r="16" spans="1:12" ht="46.5" customHeight="1" x14ac:dyDescent="0.25">
      <c r="A16" s="35">
        <v>3100</v>
      </c>
      <c r="B16" s="36" t="s">
        <v>102</v>
      </c>
      <c r="C16" s="35" t="s">
        <v>103</v>
      </c>
      <c r="D16" s="35">
        <v>0</v>
      </c>
      <c r="E16" s="35">
        <v>0</v>
      </c>
      <c r="F16" s="37">
        <v>7847.3159999999998</v>
      </c>
      <c r="G16" s="38">
        <v>63672.159</v>
      </c>
      <c r="H16" s="38">
        <v>4000</v>
      </c>
      <c r="I16" s="11">
        <f t="shared" si="0"/>
        <v>0.50972842179415234</v>
      </c>
      <c r="J16" s="11">
        <f t="shared" si="1"/>
        <v>6.2821805681192625E-2</v>
      </c>
      <c r="K16" s="11">
        <f t="shared" si="2"/>
        <v>7.7909577132201169E-3</v>
      </c>
      <c r="L16" s="11">
        <f t="shared" si="3"/>
        <v>4.5624583726003119E-3</v>
      </c>
    </row>
  </sheetData>
  <mergeCells count="12">
    <mergeCell ref="A1:L1"/>
    <mergeCell ref="A2:A3"/>
    <mergeCell ref="H2:H3"/>
    <mergeCell ref="I2:I3"/>
    <mergeCell ref="J2:J3"/>
    <mergeCell ref="K2:L2"/>
    <mergeCell ref="B2:B3"/>
    <mergeCell ref="C2:C3"/>
    <mergeCell ref="D2:D3"/>
    <mergeCell ref="E2:E3"/>
    <mergeCell ref="F2:F3"/>
    <mergeCell ref="G2:G3"/>
  </mergeCells>
  <pageMargins left="0.19685039370078741" right="0.27559055118110237" top="0.27559055118110237" bottom="0.27559055118110237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Եկամուտներ</vt:lpstr>
      <vt:lpstr>Սեփական եկամուտներ</vt:lpstr>
      <vt:lpstr>Տնտեսագիտական ծախսեր</vt:lpstr>
      <vt:lpstr>Գործառնական ծախսեր</vt:lpstr>
      <vt:lpstr>'Գործառնական ծախսեր'!Заголовки_для_печати</vt:lpstr>
      <vt:lpstr>'Տնտեսագիտական ծախսեր'!Заголовки_для_печати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2022-02-21T13:33:46Z</dcterms:modified>
</cp:coreProperties>
</file>