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 activeTab="5"/>
  </bookViews>
  <sheets>
    <sheet name="Հաշվ.թերթիկ" sheetId="6" r:id="rId1"/>
    <sheet name="Եկամուտներ" sheetId="1" r:id="rId2"/>
    <sheet name="Գործառնական ծախսեր" sheetId="2" r:id="rId3"/>
    <sheet name="Տնտեսագիտական ծախսեր" sheetId="3" r:id="rId4"/>
    <sheet name="Դեֆիցիտ" sheetId="4" r:id="rId5"/>
    <sheet name="Դեֆիցիտի ծախս" sheetId="5" r:id="rId6"/>
  </sheets>
  <definedNames>
    <definedName name="_xlnm._FilterDatabase" localSheetId="2" hidden="1">'Գործառնական ծախսեր'!$A$11:$P$312</definedName>
    <definedName name="_xlnm._FilterDatabase" localSheetId="1" hidden="1">Եկամուտներ!$A$12:$N$119</definedName>
    <definedName name="_xlnm._FilterDatabase" localSheetId="3" hidden="1">'Տնտեսագիտական ծախսեր'!$A$12:$N$229</definedName>
    <definedName name="_xlnm.Print_Titles" localSheetId="2">'Գործառնական ծախսեր'!$8:$11</definedName>
    <definedName name="_xlnm.Print_Titles" localSheetId="5">'Դեֆիցիտի ծախս'!$13:$16</definedName>
    <definedName name="_xlnm.Print_Titles" localSheetId="1">Եկամուտներ!$9:$12</definedName>
    <definedName name="_xlnm.Print_Titles" localSheetId="3">'Տնտեսագիտական ծախսեր'!$9:$12</definedName>
  </definedNames>
  <calcPr calcId="145621"/>
</workbook>
</file>

<file path=xl/calcChain.xml><?xml version="1.0" encoding="utf-8"?>
<calcChain xmlns="http://schemas.openxmlformats.org/spreadsheetml/2006/main">
  <c r="M15" i="3" l="1"/>
  <c r="N15" i="3"/>
  <c r="M17" i="3"/>
  <c r="N17" i="3"/>
  <c r="M19" i="3"/>
  <c r="N19" i="3"/>
  <c r="M21" i="3"/>
  <c r="N21" i="3"/>
  <c r="M30" i="3"/>
  <c r="N30" i="3"/>
  <c r="M32" i="3"/>
  <c r="N32" i="3"/>
  <c r="M35" i="3"/>
  <c r="N35" i="3"/>
  <c r="M36" i="3"/>
  <c r="N36" i="3"/>
  <c r="M37" i="3"/>
  <c r="N37" i="3"/>
  <c r="M38" i="3"/>
  <c r="N38" i="3"/>
  <c r="M41" i="3"/>
  <c r="N41" i="3"/>
  <c r="M43" i="3"/>
  <c r="N43" i="3"/>
  <c r="M46" i="3"/>
  <c r="N46" i="3"/>
  <c r="M49" i="3"/>
  <c r="N49" i="3"/>
  <c r="M55" i="3"/>
  <c r="N55" i="3"/>
  <c r="M56" i="3"/>
  <c r="N56" i="3"/>
  <c r="M58" i="3"/>
  <c r="N58" i="3"/>
  <c r="M59" i="3"/>
  <c r="N59" i="3"/>
  <c r="M62" i="3"/>
  <c r="N62" i="3"/>
  <c r="M63" i="3"/>
  <c r="N63" i="3"/>
  <c r="M65" i="3"/>
  <c r="N65" i="3"/>
  <c r="M68" i="3"/>
  <c r="N68" i="3"/>
  <c r="M71" i="3"/>
  <c r="N71" i="3"/>
  <c r="M72" i="3"/>
  <c r="N72" i="3"/>
  <c r="M88" i="3"/>
  <c r="N88" i="3"/>
  <c r="M90" i="3"/>
  <c r="N90" i="3"/>
  <c r="M92" i="3"/>
  <c r="N92" i="3"/>
  <c r="M124" i="3"/>
  <c r="N124" i="3"/>
  <c r="M130" i="3"/>
  <c r="N130" i="3"/>
  <c r="M133" i="3"/>
  <c r="N133" i="3"/>
  <c r="M135" i="3"/>
  <c r="N135" i="3"/>
  <c r="M139" i="3"/>
  <c r="N139" i="3"/>
  <c r="M145" i="3"/>
  <c r="N145" i="3"/>
  <c r="M149" i="3"/>
  <c r="N149" i="3"/>
  <c r="M168" i="3"/>
  <c r="N168" i="3"/>
  <c r="M170" i="3"/>
  <c r="N170" i="3"/>
  <c r="M172" i="3"/>
  <c r="N172" i="3"/>
  <c r="M176" i="3"/>
  <c r="N176" i="3"/>
  <c r="M177" i="3"/>
  <c r="N177" i="3"/>
  <c r="M180" i="3"/>
  <c r="N180" i="3"/>
  <c r="M206" i="3"/>
  <c r="N206" i="3"/>
  <c r="M208" i="3"/>
  <c r="N208" i="3"/>
  <c r="M212" i="3"/>
  <c r="M224" i="3"/>
  <c r="M226" i="3"/>
  <c r="M13" i="3"/>
  <c r="N13" i="3"/>
  <c r="O13" i="2"/>
  <c r="P13" i="2"/>
  <c r="O15" i="2"/>
  <c r="P15" i="2"/>
  <c r="O17" i="2"/>
  <c r="P17" i="2"/>
  <c r="O24" i="2"/>
  <c r="P24" i="2"/>
  <c r="O28" i="2"/>
  <c r="P28" i="2"/>
  <c r="O35" i="2"/>
  <c r="P35" i="2"/>
  <c r="O37" i="2"/>
  <c r="P37" i="2"/>
  <c r="O93" i="2"/>
  <c r="P93" i="2"/>
  <c r="O99" i="2"/>
  <c r="P99" i="2"/>
  <c r="O104" i="2"/>
  <c r="P104" i="2"/>
  <c r="O118" i="2"/>
  <c r="P118" i="2"/>
  <c r="O120" i="2"/>
  <c r="P120" i="2"/>
  <c r="O143" i="2"/>
  <c r="O145" i="2"/>
  <c r="O146" i="2"/>
  <c r="P146" i="2"/>
  <c r="O148" i="2"/>
  <c r="P148" i="2"/>
  <c r="O150" i="2"/>
  <c r="P150" i="2"/>
  <c r="O163" i="2"/>
  <c r="P163" i="2"/>
  <c r="O165" i="2"/>
  <c r="P165" i="2"/>
  <c r="O166" i="2"/>
  <c r="P166" i="2"/>
  <c r="O177" i="2"/>
  <c r="P177" i="2"/>
  <c r="O179" i="2"/>
  <c r="P179" i="2"/>
  <c r="O183" i="2"/>
  <c r="P183" i="2"/>
  <c r="O185" i="2"/>
  <c r="P185" i="2"/>
  <c r="O215" i="2"/>
  <c r="P215" i="2"/>
  <c r="O217" i="2"/>
  <c r="O219" i="2"/>
  <c r="O220" i="2"/>
  <c r="P220" i="2"/>
  <c r="O224" i="2"/>
  <c r="P224" i="2"/>
  <c r="O242" i="2"/>
  <c r="P242" i="2"/>
  <c r="O244" i="2"/>
  <c r="P244" i="2"/>
  <c r="O245" i="2"/>
  <c r="P245" i="2"/>
  <c r="O247" i="2"/>
  <c r="P247" i="2"/>
  <c r="O249" i="2"/>
  <c r="P249" i="2"/>
  <c r="O263" i="2"/>
  <c r="P263" i="2"/>
  <c r="O265" i="2"/>
  <c r="P265" i="2"/>
  <c r="O276" i="2"/>
  <c r="P276" i="2"/>
  <c r="O297" i="2"/>
  <c r="P297" i="2"/>
  <c r="O299" i="2"/>
  <c r="P299" i="2"/>
  <c r="P12" i="2"/>
  <c r="O12" i="2"/>
  <c r="N13" i="1"/>
  <c r="M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5" i="1"/>
  <c r="N25" i="1"/>
  <c r="M28" i="1"/>
  <c r="N28" i="1"/>
  <c r="M29" i="1"/>
  <c r="N29" i="1"/>
  <c r="M30" i="1"/>
  <c r="N30" i="1"/>
  <c r="M31" i="1"/>
  <c r="N31" i="1"/>
  <c r="M33" i="1"/>
  <c r="N33" i="1"/>
  <c r="M34" i="1"/>
  <c r="N34" i="1"/>
  <c r="M35" i="1"/>
  <c r="N35" i="1"/>
  <c r="M41" i="1"/>
  <c r="N41" i="1"/>
  <c r="M42" i="1"/>
  <c r="N42" i="1"/>
  <c r="M43" i="1"/>
  <c r="N43" i="1"/>
  <c r="M50" i="1"/>
  <c r="N50" i="1"/>
  <c r="M59" i="1"/>
  <c r="N59" i="1"/>
  <c r="M60" i="1"/>
  <c r="N60" i="1"/>
  <c r="M64" i="1"/>
  <c r="N64" i="1"/>
  <c r="M69" i="1"/>
  <c r="N69" i="1"/>
  <c r="M74" i="1"/>
  <c r="N74" i="1"/>
  <c r="M75" i="1"/>
  <c r="N75" i="1"/>
  <c r="M78" i="1"/>
  <c r="N78" i="1"/>
  <c r="M79" i="1"/>
  <c r="N79" i="1"/>
  <c r="M81" i="1"/>
  <c r="N81" i="1"/>
  <c r="M83" i="1"/>
  <c r="N83" i="1"/>
  <c r="M84" i="1"/>
  <c r="N84" i="1"/>
  <c r="M85" i="1"/>
  <c r="N85" i="1"/>
  <c r="M91" i="1"/>
  <c r="N91" i="1"/>
  <c r="M97" i="1"/>
  <c r="N97" i="1"/>
  <c r="M98" i="1"/>
  <c r="N98" i="1"/>
  <c r="M105" i="1"/>
  <c r="N105" i="1"/>
  <c r="M106" i="1"/>
  <c r="N106" i="1"/>
  <c r="M107" i="1"/>
  <c r="N107" i="1"/>
  <c r="M108" i="1"/>
  <c r="N108" i="1"/>
  <c r="M110" i="1"/>
  <c r="N110" i="1"/>
  <c r="M112" i="1"/>
  <c r="N112" i="1"/>
  <c r="M116" i="1"/>
  <c r="N116" i="1"/>
  <c r="M119" i="1"/>
  <c r="N119" i="1"/>
  <c r="D15" i="4"/>
  <c r="E15" i="4"/>
  <c r="G15" i="4"/>
  <c r="H15" i="4"/>
  <c r="J15" i="4"/>
  <c r="L116" i="1"/>
  <c r="L113" i="1"/>
  <c r="L70" i="1"/>
  <c r="L66" i="1"/>
  <c r="L57" i="1"/>
  <c r="L53" i="1"/>
  <c r="C15" i="4" l="1"/>
  <c r="F15" i="4"/>
  <c r="L50" i="1"/>
  <c r="L69" i="1"/>
  <c r="L13" i="1" l="1"/>
  <c r="K15" i="4" s="1"/>
  <c r="I15" i="4" s="1"/>
</calcChain>
</file>

<file path=xl/sharedStrings.xml><?xml version="1.0" encoding="utf-8"?>
<sst xmlns="http://schemas.openxmlformats.org/spreadsheetml/2006/main" count="2619" uniqueCount="748">
  <si>
    <t>Հաշվետվություն</t>
  </si>
  <si>
    <t>Համայնքի բյուջեի եկամուտների կատարման վերաբերյալ</t>
  </si>
  <si>
    <t>(02/01/22 - 31/03/22թ.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</si>
  <si>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</si>
  <si>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</si>
  <si>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</si>
  <si>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</si>
  <si>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</si>
  <si>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</si>
  <si>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</si>
  <si>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</si>
  <si>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</si>
  <si>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</si>
  <si>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</si>
  <si>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</si>
  <si>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</si>
  <si>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</si>
  <si>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</si>
  <si>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</si>
  <si>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</si>
  <si>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</si>
  <si>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</si>
  <si>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</si>
  <si>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</si>
  <si>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</si>
  <si>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</si>
  <si>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</si>
  <si>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</si>
  <si>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</si>
  <si>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</si>
  <si>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</si>
  <si>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</si>
  <si>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</si>
  <si>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</si>
  <si>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</si>
  <si>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</si>
  <si>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</si>
  <si>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</si>
  <si>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</si>
  <si>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</si>
  <si>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</si>
  <si>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</si>
  <si>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</si>
  <si>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</si>
  <si>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</si>
  <si>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</si>
  <si>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</si>
  <si>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</si>
  <si>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</si>
  <si>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</si>
  <si>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</si>
  <si>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</si>
  <si>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</si>
  <si>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</si>
  <si>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</si>
  <si>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</si>
  <si>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</si>
  <si>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</si>
  <si>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</si>
  <si>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</si>
  <si>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</si>
  <si>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</si>
  <si>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</si>
  <si>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</si>
  <si>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</si>
  <si>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</si>
  <si>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</si>
  <si>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</si>
  <si>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</si>
  <si>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</si>
  <si>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</si>
  <si>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</si>
  <si>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</si>
  <si>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</si>
  <si>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</si>
  <si>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</si>
  <si>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</si>
  <si>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</si>
  <si>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</si>
  <si>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</si>
  <si>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</si>
  <si>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</si>
  <si>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</si>
  <si>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</si>
  <si>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</si>
  <si>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</si>
  <si>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</si>
  <si>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</si>
  <si>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</si>
  <si>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</si>
  <si>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</si>
  <si>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</si>
  <si>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</si>
  <si>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</si>
  <si>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</si>
  <si>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</si>
  <si>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</si>
  <si>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</si>
  <si>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</si>
  <si>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</si>
  <si>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</si>
  <si>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</si>
  <si>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</si>
  <si>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</si>
  <si>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</si>
  <si>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</si>
  <si>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</si>
  <si>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</si>
  <si>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</si>
  <si>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</si>
  <si>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</si>
  <si>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</si>
  <si>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</si>
  <si>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</si>
  <si>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</si>
  <si>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</si>
  <si>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</si>
  <si>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</si>
  <si>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</si>
  <si>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</si>
  <si>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</si>
  <si>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</si>
  <si>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</si>
  <si>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</si>
  <si>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</si>
  <si>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</si>
  <si>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</si>
  <si>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</si>
  <si>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</si>
  <si>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</si>
  <si>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</si>
  <si>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</si>
  <si>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</si>
  <si>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</si>
  <si>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</si>
  <si>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</si>
  <si>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</si>
  <si>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</si>
  <si>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</si>
  <si>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</si>
  <si>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</si>
  <si>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</si>
  <si>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</si>
  <si>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</si>
  <si>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</si>
  <si>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</si>
  <si>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</si>
  <si>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</si>
  <si>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</si>
  <si>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</si>
  <si>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</si>
  <si>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</si>
  <si>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</si>
  <si>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</si>
  <si>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</si>
  <si>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</si>
  <si>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</si>
  <si>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</si>
  <si>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</si>
  <si>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</si>
  <si>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</si>
  <si>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</si>
  <si>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</si>
  <si>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</si>
  <si>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</si>
  <si>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</si>
  <si>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</si>
  <si>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</si>
  <si>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</si>
  <si>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</si>
  <si>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</si>
  <si>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</si>
  <si>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</si>
  <si>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</si>
  <si>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</si>
  <si>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</si>
  <si>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</si>
  <si>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</si>
  <si>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</si>
  <si>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</si>
  <si>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</si>
  <si>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</si>
  <si>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</si>
  <si>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</si>
  <si>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</si>
  <si>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</si>
  <si>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</si>
  <si>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</si>
  <si>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</si>
  <si>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</si>
  <si>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</si>
  <si>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</si>
  <si>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</si>
  <si>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</si>
  <si>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</si>
  <si>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</si>
  <si>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</si>
  <si>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</si>
  <si>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</si>
  <si>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</si>
  <si>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</si>
  <si>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</si>
  <si>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</si>
  <si>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</si>
  <si>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</si>
  <si>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</si>
  <si>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</si>
  <si>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</si>
  <si>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</si>
  <si>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</si>
  <si>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</si>
  <si>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</si>
  <si>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</si>
  <si>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</si>
  <si>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</si>
  <si>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</si>
  <si>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</si>
  <si>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</si>
  <si>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</si>
  <si>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</si>
  <si>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</si>
  <si>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</si>
  <si>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</si>
  <si>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</si>
  <si>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</si>
  <si>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</si>
  <si>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</si>
  <si>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</si>
  <si>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</si>
  <si>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</si>
  <si>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</si>
  <si>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</si>
  <si>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</si>
  <si>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</si>
  <si>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</si>
  <si>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</si>
  <si>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</si>
  <si>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</si>
  <si>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</si>
  <si>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</si>
  <si>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</si>
  <si>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</si>
  <si>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</si>
  <si>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</si>
  <si>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</si>
  <si>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</si>
  <si>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</si>
  <si>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</si>
  <si>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</si>
  <si>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</si>
  <si>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</si>
  <si>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</si>
  <si>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</si>
  <si>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</si>
  <si>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</si>
  <si>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</si>
  <si>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</si>
  <si>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</si>
  <si>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</si>
  <si>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</si>
  <si>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</si>
  <si>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</si>
  <si>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</si>
  <si>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</si>
  <si>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</si>
  <si>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</si>
  <si>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</si>
  <si>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</si>
  <si>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</si>
  <si>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</si>
  <si>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</si>
  <si>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</si>
  <si>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</si>
  <si>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</si>
  <si>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</si>
  <si>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</si>
  <si>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</si>
  <si>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</si>
  <si>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</si>
  <si>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</si>
  <si>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</si>
  <si>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</si>
  <si>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</si>
  <si>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</si>
  <si>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</si>
  <si>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</si>
  <si>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</si>
  <si>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</si>
  <si>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</si>
  <si>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</si>
  <si>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</si>
  <si>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</si>
  <si>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</si>
  <si>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</si>
  <si>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</si>
  <si>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</si>
  <si>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</si>
  <si>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</si>
  <si>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</si>
  <si>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</si>
  <si>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</si>
  <si>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</si>
  <si>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</si>
  <si>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</si>
  <si>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</si>
  <si>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</si>
  <si>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</si>
  <si>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</si>
  <si>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</si>
  <si>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</si>
  <si>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</si>
  <si>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</si>
  <si>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</si>
  <si>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</si>
  <si>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</si>
  <si>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</si>
  <si>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</si>
  <si>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</si>
  <si>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</si>
  <si>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</si>
  <si>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</si>
  <si>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</si>
  <si>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</si>
  <si>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</si>
  <si>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</si>
  <si>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</si>
  <si>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</si>
  <si>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</si>
  <si>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</si>
  <si>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</si>
  <si>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</si>
  <si>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</si>
  <si>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</si>
  <si>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</si>
  <si>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</si>
  <si>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</si>
  <si>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</si>
  <si>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</si>
  <si>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</si>
  <si>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</si>
  <si>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</si>
  <si>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</si>
  <si>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</si>
  <si>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</si>
  <si>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</si>
  <si>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</si>
  <si>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</si>
  <si>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</si>
  <si>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</si>
  <si>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</si>
  <si>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</si>
  <si>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</si>
  <si>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</si>
  <si>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</si>
  <si>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</si>
  <si>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</si>
  <si>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</si>
  <si>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</si>
  <si>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</si>
  <si>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</si>
  <si>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</si>
  <si>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</si>
  <si>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</si>
  <si>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</si>
  <si>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</si>
  <si>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</si>
  <si>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</si>
  <si>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</si>
  <si>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</si>
  <si>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</si>
  <si>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</si>
  <si>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</si>
  <si>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</si>
  <si>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</si>
  <si>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</si>
  <si>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</si>
  <si>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</si>
  <si>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</si>
  <si>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</si>
  <si>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</si>
  <si>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</si>
  <si>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</si>
  <si>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</si>
  <si>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</si>
  <si>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</si>
  <si>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</si>
  <si>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</si>
  <si>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</si>
  <si>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</si>
  <si>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</si>
  <si>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</si>
  <si>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</si>
  <si>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</si>
  <si>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</si>
  <si>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</si>
  <si>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</si>
  <si>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</si>
  <si>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</si>
  <si>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</si>
  <si>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</si>
  <si>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</si>
  <si>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</si>
  <si>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</si>
  <si>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</si>
  <si>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</si>
  <si>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</si>
  <si>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</si>
  <si>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</si>
  <si>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</si>
  <si>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</si>
  <si>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</si>
  <si>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</si>
  <si>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</si>
  <si>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</si>
  <si>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</si>
  <si>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</si>
  <si>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</si>
  <si>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</si>
  <si>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</si>
  <si>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</si>
  <si>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</si>
  <si>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</si>
  <si>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</si>
  <si>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</si>
  <si>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</si>
  <si>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</si>
  <si>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</si>
  <si>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</si>
  <si>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</si>
  <si>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</si>
  <si>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</si>
  <si>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</si>
  <si>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</si>
  <si>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</si>
  <si>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</si>
  <si>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</si>
  <si>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</si>
  <si>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</si>
  <si>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</si>
  <si>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</si>
  <si>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</si>
  <si>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</si>
  <si>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</si>
  <si>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</si>
  <si>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</si>
  <si>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</si>
  <si>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</si>
  <si>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</si>
  <si>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</si>
  <si>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</si>
  <si>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</si>
  <si>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</si>
  <si>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</si>
  <si>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</si>
  <si>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</si>
  <si>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</si>
  <si>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</si>
  <si>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</si>
  <si>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</si>
  <si>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</si>
  <si>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</si>
  <si>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</si>
  <si>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</si>
  <si>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</si>
  <si>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</si>
  <si>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</si>
  <si>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</si>
  <si>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</si>
  <si>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</si>
  <si>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</si>
  <si>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</si>
  <si>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</si>
  <si>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</si>
  <si>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</si>
  <si>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</si>
  <si>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</si>
  <si>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</si>
  <si>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</si>
  <si>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</si>
  <si>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</si>
  <si>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</si>
  <si>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</si>
  <si>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</si>
  <si>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</si>
  <si>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</si>
  <si>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</si>
  <si>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</si>
  <si>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</si>
  <si>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</si>
  <si>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</si>
  <si>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</si>
  <si>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</si>
  <si>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</si>
  <si>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</si>
  <si>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</si>
  <si>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</si>
  <si>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</si>
  <si>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</si>
  <si>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</si>
  <si>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</si>
  <si>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</si>
  <si>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</si>
  <si>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</si>
  <si>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</si>
  <si>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</si>
  <si>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</si>
  <si>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</si>
  <si>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</si>
  <si>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</si>
  <si>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</si>
  <si>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</si>
  <si>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</si>
  <si>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</si>
  <si>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</si>
  <si>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</si>
  <si>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</si>
  <si>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</si>
  <si>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</si>
  <si>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</si>
  <si>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</si>
  <si>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</si>
  <si>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</si>
  <si>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</si>
  <si>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</si>
  <si>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</si>
  <si>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</si>
  <si>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</si>
  <si>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</si>
  <si>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</si>
  <si>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</si>
  <si>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</si>
  <si>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</si>
  <si>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</si>
  <si>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</si>
  <si>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</si>
  <si>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</si>
  <si>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</si>
  <si>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</si>
  <si>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</si>
  <si>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</si>
  <si>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</si>
  <si>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</si>
  <si>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</si>
  <si>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</si>
  <si>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</si>
  <si>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</si>
  <si>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</si>
  <si>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</si>
  <si>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</si>
  <si>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</si>
  <si>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</si>
  <si>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</si>
  <si>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</si>
  <si>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</si>
  <si>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</si>
  <si>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</si>
  <si>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</si>
  <si>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</si>
  <si>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</si>
  <si>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</si>
  <si>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</si>
  <si>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</si>
  <si>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</si>
  <si>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</si>
  <si>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</si>
  <si>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</si>
  <si>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</si>
  <si>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</si>
  <si>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</si>
  <si>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</si>
  <si>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</si>
  <si>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</si>
  <si>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</si>
  <si>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</si>
  <si>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</si>
  <si>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</si>
  <si>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</si>
  <si>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</si>
  <si>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</si>
  <si>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</si>
  <si>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</si>
  <si>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</si>
  <si>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</si>
  <si>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</si>
  <si>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</si>
  <si>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</si>
  <si>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</si>
  <si>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</si>
  <si>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</si>
  <si>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</si>
  <si>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</si>
  <si>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</si>
  <si>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</si>
  <si>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</si>
  <si>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</si>
  <si>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</si>
  <si>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</si>
  <si>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</si>
  <si>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</si>
  <si>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</si>
  <si>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</si>
  <si>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</si>
  <si>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</si>
  <si>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</si>
  <si>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</si>
  <si>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</si>
  <si>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</si>
  <si>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</si>
  <si>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</si>
  <si>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</si>
  <si>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</si>
  <si>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</si>
  <si>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</si>
  <si>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</si>
  <si>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</si>
  <si>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</si>
  <si>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</si>
  <si>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</si>
  <si>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</si>
  <si>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</si>
  <si>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</si>
  <si>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</si>
  <si>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</si>
  <si>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</si>
  <si>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</si>
  <si>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</si>
  <si>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</si>
  <si>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</si>
  <si>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</si>
  <si>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</si>
  <si>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</si>
  <si>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</si>
  <si>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</si>
  <si>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</si>
  <si>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</si>
  <si>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</si>
  <si>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</si>
  <si>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</si>
  <si>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</si>
  <si>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</si>
  <si>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</si>
  <si>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</si>
  <si>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</si>
  <si>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</si>
  <si>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</si>
  <si>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</si>
  <si>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</si>
  <si>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</si>
  <si>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</si>
  <si>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</si>
  <si>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</si>
  <si>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</si>
  <si>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</si>
  <si>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</si>
  <si>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</si>
  <si>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</si>
  <si>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</si>
  <si>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</si>
  <si>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</si>
  <si>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</si>
  <si>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</si>
  <si>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</si>
  <si>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</si>
  <si>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</si>
  <si>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</si>
  <si>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</si>
  <si>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</si>
  <si>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</si>
  <si>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</si>
  <si>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</si>
  <si>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</si>
  <si>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</si>
  <si>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</si>
  <si>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</si>
  <si>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</si>
  <si>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</si>
  <si>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</si>
  <si>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</si>
  <si>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</si>
  <si>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</si>
  <si>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</si>
  <si>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</si>
  <si>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</si>
  <si>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</si>
  <si>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</si>
  <si>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</si>
  <si>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</si>
  <si>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</si>
  <si>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</si>
  <si>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</si>
  <si>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</si>
  <si>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</si>
  <si>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</si>
  <si>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</si>
  <si>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</si>
  <si>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</si>
  <si>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</si>
  <si>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</si>
  <si>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</si>
  <si>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</si>
  <si>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</si>
  <si>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</si>
  <si>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</si>
  <si>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</si>
  <si>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</si>
  <si>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</si>
  <si>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</si>
  <si>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</si>
  <si>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</si>
  <si>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</si>
  <si>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</si>
  <si>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</si>
  <si>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</si>
  <si>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</si>
  <si>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</si>
  <si>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</si>
  <si>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</si>
  <si>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</si>
  <si>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Հավելված 1</t>
  </si>
  <si>
    <t xml:space="preserve">  ՀՀ Սյունիքի մարզի Մեղրի համայնքի ավագանու </t>
  </si>
  <si>
    <t>Հավելված 2</t>
  </si>
  <si>
    <t xml:space="preserve">Հ Ա Շ Վ Ե Տ Վ ՈՒ Թ Յ ՈՒ Ն </t>
  </si>
  <si>
    <t>ՀԱՄԱՅՆՔԱՅԻՆ ԲՅՈՒՋԵԻ ԿԱՏԱՐՄԱՆ ՎԵՐԱԲԵՐՅԱԼ</t>
  </si>
  <si>
    <t>(01/01/2021թ. - 31/12/2021թ. ժամանակահատվածի համար)</t>
  </si>
  <si>
    <t>1. Համայնքի անվանումը</t>
  </si>
  <si>
    <t>ՄԵՂՐԻ  ՔԱՂԱՔԱՅԻՆ ՀԱՄԱՅՆՔԻ</t>
  </si>
  <si>
    <t xml:space="preserve">2. Փոստային հասցե </t>
  </si>
  <si>
    <t>3401</t>
  </si>
  <si>
    <t xml:space="preserve">3. Համայնքային տեղաբաշխման մարզը և համայնքի կոդը ըստ բյուջետային ծախսերի տարածքային դասակարգման` </t>
  </si>
  <si>
    <t>ՍՅՈՒՆԻՔ,  309005</t>
  </si>
  <si>
    <t>4. Համայնքին սպասարկող Գանձապետական ստորաբա-
ժանման անվանումը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</si>
  <si>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</si>
  <si>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</si>
  <si>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</si>
  <si>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</si>
  <si>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</si>
  <si>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ԶԱՔԱՐՅԱՆ ԲԱԳՐԱՏ ՍԱՄՎԵԼԻ</t>
  </si>
  <si>
    <t xml:space="preserve">ՀԱՄԱՅՆՔԻ ՂԵԿԱՎԱՐ`  </t>
  </si>
  <si>
    <t>(Ա. Ա. Հ.)</t>
  </si>
  <si>
    <t>Կ. Տ.</t>
  </si>
  <si>
    <t>Հավելված 3</t>
  </si>
  <si>
    <t>Հավելված 5</t>
  </si>
  <si>
    <t>Հավելված 4</t>
  </si>
  <si>
    <t>Կատարողական</t>
  </si>
  <si>
    <t>«18» ապրիլի 2022թ.</t>
  </si>
  <si>
    <t>&lt;18&gt; ապրիլի  2022թ․թիվ 43-Ա որոշման</t>
  </si>
  <si>
    <t>Համայնքի բյուջեի գործառնական ծախսերի կատարման վերաբերյալ</t>
  </si>
  <si>
    <t>Համայնքի բյուջեի տնտեսագիտական ծախսերի կատարման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</si>
</sst>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i/>
      <sz val="10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4"/>
      <name val="GHEA Grapalat"/>
      <family val="3"/>
    </font>
    <font>
      <i/>
      <sz val="8"/>
      <name val="GHEA Grapalat"/>
      <family val="3"/>
    </font>
    <font>
      <i/>
      <sz val="10"/>
      <name val="GHEA Grapalat"/>
      <family val="3"/>
    </font>
    <font>
      <sz val="10"/>
      <name val="Arial"/>
      <family val="2"/>
      <charset val="204"/>
    </font>
    <font>
      <b/>
      <sz val="25.95"/>
      <color indexed="8"/>
      <name val="Sylfaen"/>
      <family val="1"/>
      <charset val="204"/>
    </font>
    <font>
      <b/>
      <sz val="18"/>
      <color indexed="8"/>
      <name val="Sylfaen"/>
      <family val="1"/>
      <charset val="204"/>
    </font>
    <font>
      <b/>
      <sz val="14"/>
      <color indexed="8"/>
      <name val="Sylfaen"/>
      <family val="1"/>
      <charset val="204"/>
    </font>
    <font>
      <sz val="14"/>
      <color indexed="8"/>
      <name val="Sylfaen"/>
      <family val="1"/>
      <charset val="204"/>
    </font>
    <font>
      <sz val="11.95"/>
      <color indexed="8"/>
      <name val="Sylfaen"/>
      <family val="1"/>
      <charset val="204"/>
    </font>
    <font>
      <i/>
      <sz val="14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b/>
      <i/>
      <sz val="8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hair">
        <color rgb="FFB0B0B0"/>
      </left>
      <right/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  <xf numFmtId="0" fontId="28" fillId="0" borderId="0"/>
  </cellStyleXfs>
  <cellXfs count="111">
    <xf numFmtId="0" fontId="0" fillId="0" borderId="0" xfId="0"/>
    <xf numFmtId="0" fontId="23" fillId="0" borderId="14" xfId="42" applyFont="1" applyFill="1" applyBorder="1" applyAlignment="1">
      <alignment horizontal="center"/>
    </xf>
    <xf numFmtId="0" fontId="23" fillId="0" borderId="15" xfId="42" applyFont="1" applyFill="1" applyBorder="1" applyAlignment="1">
      <alignment horizontal="center"/>
    </xf>
    <xf numFmtId="0" fontId="23" fillId="0" borderId="10" xfId="42" applyFont="1" applyFill="1" applyBorder="1"/>
    <xf numFmtId="0" fontId="23" fillId="0" borderId="14" xfId="42" applyFont="1" applyFill="1" applyBorder="1"/>
    <xf numFmtId="0" fontId="23" fillId="0" borderId="15" xfId="42" applyFont="1" applyFill="1" applyBorder="1"/>
    <xf numFmtId="0" fontId="24" fillId="0" borderId="10" xfId="42" applyFont="1" applyFill="1" applyBorder="1"/>
    <xf numFmtId="0" fontId="24" fillId="0" borderId="10" xfId="42" applyFont="1" applyFill="1" applyBorder="1" applyAlignment="1">
      <alignment horizontal="left"/>
    </xf>
    <xf numFmtId="0" fontId="24" fillId="0" borderId="10" xfId="42" applyFont="1" applyFill="1" applyBorder="1" applyAlignment="1">
      <alignment horizontal="center"/>
    </xf>
    <xf numFmtId="4" fontId="26" fillId="0" borderId="12" xfId="52" applyNumberFormat="1" applyFont="1" applyFill="1" applyBorder="1" applyAlignment="1">
      <alignment horizontal="right" vertical="center"/>
    </xf>
    <xf numFmtId="4" fontId="26" fillId="0" borderId="12" xfId="45" applyNumberFormat="1" applyFont="1" applyFill="1" applyBorder="1" applyAlignment="1">
      <alignment horizontal="center" vertical="center"/>
    </xf>
    <xf numFmtId="4" fontId="26" fillId="0" borderId="12" xfId="45" applyNumberFormat="1" applyFont="1" applyFill="1" applyBorder="1" applyAlignment="1">
      <alignment vertical="center" wrapText="1"/>
    </xf>
    <xf numFmtId="4" fontId="26" fillId="0" borderId="12" xfId="52" applyNumberFormat="1" applyFont="1" applyFill="1" applyBorder="1" applyAlignment="1">
      <alignment vertical="center" wrapText="1"/>
    </xf>
    <xf numFmtId="0" fontId="24" fillId="0" borderId="10" xfId="42" applyFont="1" applyFill="1" applyBorder="1" applyAlignment="1">
      <alignment vertical="center" wrapText="1"/>
    </xf>
    <xf numFmtId="0" fontId="26" fillId="0" borderId="11" xfId="51" applyFont="1" applyFill="1" applyBorder="1" applyAlignment="1">
      <alignment horizontal="right" vertical="center"/>
    </xf>
    <xf numFmtId="0" fontId="26" fillId="0" borderId="11" xfId="51" applyFont="1" applyFill="1" applyBorder="1" applyAlignment="1">
      <alignment horizontal="left" vertical="center"/>
    </xf>
    <xf numFmtId="0" fontId="26" fillId="0" borderId="17" xfId="51" applyFont="1" applyFill="1" applyBorder="1" applyAlignment="1">
      <alignment horizontal="right" vertical="center"/>
    </xf>
    <xf numFmtId="0" fontId="24" fillId="0" borderId="15" xfId="42" applyFont="1" applyFill="1" applyBorder="1"/>
    <xf numFmtId="0" fontId="27" fillId="0" borderId="11" xfId="49" applyFont="1" applyFill="1" applyBorder="1" applyAlignment="1">
      <alignment horizontal="right" vertical="center" wrapText="1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 wrapText="1"/>
    </xf>
    <xf numFmtId="4" fontId="27" fillId="0" borderId="17" xfId="50" applyNumberFormat="1" applyFont="1" applyFill="1" applyBorder="1" applyAlignment="1">
      <alignment horizontal="right" vertical="center" wrapText="1"/>
    </xf>
    <xf numFmtId="4" fontId="27" fillId="0" borderId="16" xfId="50" applyNumberFormat="1" applyFont="1" applyFill="1" applyBorder="1" applyAlignment="1">
      <alignment horizontal="right" vertical="center" wrapText="1"/>
    </xf>
    <xf numFmtId="1" fontId="24" fillId="0" borderId="10" xfId="42" applyNumberFormat="1" applyFont="1" applyFill="1" applyBorder="1" applyAlignment="1">
      <alignment vertical="center" wrapText="1"/>
    </xf>
    <xf numFmtId="0" fontId="27" fillId="0" borderId="11" xfId="49" applyFont="1" applyFill="1" applyBorder="1" applyAlignment="1">
      <alignment vertical="center" wrapText="1"/>
    </xf>
    <xf numFmtId="0" fontId="27" fillId="0" borderId="11" xfId="47" applyFont="1" applyFill="1" applyBorder="1" applyAlignment="1">
      <alignment vertical="center" wrapText="1"/>
    </xf>
    <xf numFmtId="4" fontId="27" fillId="0" borderId="11" xfId="50" applyNumberFormat="1" applyFont="1" applyFill="1" applyBorder="1" applyAlignment="1">
      <alignment vertical="center" wrapText="1"/>
    </xf>
    <xf numFmtId="4" fontId="27" fillId="0" borderId="17" xfId="50" applyNumberFormat="1" applyFont="1" applyFill="1" applyBorder="1" applyAlignment="1">
      <alignment vertical="center" wrapText="1"/>
    </xf>
    <xf numFmtId="4" fontId="27" fillId="0" borderId="16" xfId="50" applyNumberFormat="1" applyFont="1" applyFill="1" applyBorder="1" applyAlignment="1">
      <alignment vertical="center" wrapText="1"/>
    </xf>
    <xf numFmtId="0" fontId="24" fillId="0" borderId="15" xfId="42" applyFont="1" applyFill="1" applyBorder="1" applyAlignment="1">
      <alignment vertical="center" wrapText="1"/>
    </xf>
    <xf numFmtId="0" fontId="28" fillId="0" borderId="0" xfId="54"/>
    <xf numFmtId="0" fontId="33" fillId="0" borderId="0" xfId="54" applyFont="1" applyAlignment="1" applyProtection="1">
      <alignment horizontal="center" vertical="top" wrapText="1" readingOrder="1"/>
      <protection locked="0"/>
    </xf>
    <xf numFmtId="0" fontId="24" fillId="0" borderId="18" xfId="42" applyFont="1" applyFill="1" applyBorder="1"/>
    <xf numFmtId="0" fontId="24" fillId="0" borderId="19" xfId="42" applyFont="1" applyFill="1" applyBorder="1"/>
    <xf numFmtId="0" fontId="27" fillId="0" borderId="24" xfId="49" applyFont="1" applyFill="1" applyBorder="1" applyAlignment="1">
      <alignment vertical="center" wrapText="1"/>
    </xf>
    <xf numFmtId="0" fontId="27" fillId="0" borderId="24" xfId="49" applyFont="1" applyFill="1" applyBorder="1" applyAlignment="1">
      <alignment horizontal="right" vertical="center" wrapText="1"/>
    </xf>
    <xf numFmtId="0" fontId="24" fillId="0" borderId="10" xfId="42" applyFont="1" applyFill="1" applyBorder="1" applyAlignment="1">
      <alignment horizontal="right"/>
    </xf>
    <xf numFmtId="4" fontId="26" fillId="0" borderId="26" xfId="52" applyNumberFormat="1" applyFont="1" applyFill="1" applyBorder="1" applyAlignment="1">
      <alignment horizontal="right" vertical="center"/>
    </xf>
    <xf numFmtId="4" fontId="26" fillId="0" borderId="26" xfId="45" applyNumberFormat="1" applyFont="1" applyFill="1" applyBorder="1" applyAlignment="1">
      <alignment horizontal="center" vertical="center"/>
    </xf>
    <xf numFmtId="0" fontId="26" fillId="0" borderId="24" xfId="51" applyFont="1" applyFill="1" applyBorder="1" applyAlignment="1">
      <alignment horizontal="right" vertical="center"/>
    </xf>
    <xf numFmtId="0" fontId="26" fillId="0" borderId="27" xfId="51" applyFont="1" applyFill="1" applyBorder="1" applyAlignment="1">
      <alignment horizontal="right" vertical="center"/>
    </xf>
    <xf numFmtId="4" fontId="26" fillId="0" borderId="16" xfId="45" applyNumberFormat="1" applyFont="1" applyFill="1" applyBorder="1" applyAlignment="1">
      <alignment vertical="center" wrapText="1"/>
    </xf>
    <xf numFmtId="4" fontId="26" fillId="0" borderId="16" xfId="52" applyNumberFormat="1" applyFont="1" applyFill="1" applyBorder="1" applyAlignment="1">
      <alignment vertical="center" wrapText="1"/>
    </xf>
    <xf numFmtId="0" fontId="27" fillId="0" borderId="12" xfId="48" applyFont="1" applyFill="1" applyBorder="1" applyAlignment="1">
      <alignment vertical="center" wrapText="1"/>
    </xf>
    <xf numFmtId="0" fontId="26" fillId="0" borderId="11" xfId="51" applyFont="1" applyFill="1" applyBorder="1" applyAlignment="1">
      <alignment vertical="center" wrapText="1"/>
    </xf>
    <xf numFmtId="0" fontId="26" fillId="0" borderId="20" xfId="51" applyFont="1" applyFill="1" applyBorder="1" applyAlignment="1">
      <alignment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16" xfId="48" applyFont="1" applyFill="1" applyBorder="1" applyAlignment="1">
      <alignment vertical="center" wrapText="1"/>
    </xf>
    <xf numFmtId="0" fontId="26" fillId="0" borderId="16" xfId="51" applyFont="1" applyFill="1" applyBorder="1" applyAlignment="1">
      <alignment vertical="center" wrapText="1"/>
    </xf>
    <xf numFmtId="0" fontId="27" fillId="0" borderId="16" xfId="47" applyFont="1" applyFill="1" applyBorder="1" applyAlignment="1">
      <alignment vertical="center" wrapText="1"/>
    </xf>
    <xf numFmtId="4" fontId="24" fillId="0" borderId="10" xfId="42" applyNumberFormat="1" applyFont="1" applyFill="1" applyBorder="1"/>
    <xf numFmtId="164" fontId="24" fillId="0" borderId="28" xfId="42" applyNumberFormat="1" applyFont="1" applyFill="1" applyBorder="1" applyAlignment="1">
      <alignment horizontal="center" vertical="center"/>
    </xf>
    <xf numFmtId="0" fontId="39" fillId="0" borderId="16" xfId="42" applyFont="1" applyFill="1" applyBorder="1" applyAlignment="1">
      <alignment vertical="center" wrapText="1"/>
    </xf>
    <xf numFmtId="4" fontId="26" fillId="0" borderId="16" xfId="45" applyNumberFormat="1" applyFont="1" applyFill="1" applyBorder="1" applyAlignment="1">
      <alignment horizontal="center" vertical="center" wrapText="1"/>
    </xf>
    <xf numFmtId="4" fontId="26" fillId="0" borderId="26" xfId="52" applyNumberFormat="1" applyFont="1" applyFill="1" applyBorder="1" applyAlignment="1">
      <alignment horizontal="left" vertical="center"/>
    </xf>
    <xf numFmtId="0" fontId="27" fillId="0" borderId="26" xfId="48" applyFont="1" applyFill="1" applyBorder="1" applyAlignment="1">
      <alignment horizontal="left" vertical="center" wrapText="1"/>
    </xf>
    <xf numFmtId="4" fontId="26" fillId="0" borderId="26" xfId="45" applyNumberFormat="1" applyFont="1" applyFill="1" applyBorder="1" applyAlignment="1">
      <alignment horizontal="left" vertical="center" wrapText="1"/>
    </xf>
    <xf numFmtId="0" fontId="24" fillId="0" borderId="18" xfId="42" applyFont="1" applyFill="1" applyBorder="1" applyAlignment="1">
      <alignment horizontal="center"/>
    </xf>
    <xf numFmtId="0" fontId="26" fillId="0" borderId="35" xfId="51" applyFont="1" applyFill="1" applyBorder="1" applyAlignment="1">
      <alignment horizontal="right" vertical="center"/>
    </xf>
    <xf numFmtId="4" fontId="26" fillId="0" borderId="16" xfId="52" applyNumberFormat="1" applyFont="1" applyFill="1" applyBorder="1" applyAlignment="1">
      <alignment horizontal="right" vertical="center"/>
    </xf>
    <xf numFmtId="4" fontId="26" fillId="0" borderId="16" xfId="45" applyNumberFormat="1" applyFont="1" applyFill="1" applyBorder="1" applyAlignment="1">
      <alignment horizontal="center" vertical="center"/>
    </xf>
    <xf numFmtId="0" fontId="32" fillId="0" borderId="0" xfId="54" applyFont="1" applyAlignment="1" applyProtection="1">
      <alignment horizontal="left" vertical="top" wrapText="1" readingOrder="1"/>
      <protection locked="0"/>
    </xf>
    <xf numFmtId="0" fontId="28" fillId="0" borderId="0" xfId="54"/>
    <xf numFmtId="0" fontId="31" fillId="0" borderId="25" xfId="54" applyFont="1" applyBorder="1" applyAlignment="1" applyProtection="1">
      <alignment horizontal="left" vertical="top" wrapText="1" readingOrder="1"/>
      <protection locked="0"/>
    </xf>
    <xf numFmtId="0" fontId="28" fillId="0" borderId="25" xfId="54" applyBorder="1" applyAlignment="1" applyProtection="1">
      <alignment vertical="top" wrapText="1"/>
      <protection locked="0"/>
    </xf>
    <xf numFmtId="0" fontId="29" fillId="0" borderId="0" xfId="54" applyFont="1" applyAlignment="1" applyProtection="1">
      <alignment horizontal="center" vertical="top" wrapText="1" readingOrder="1"/>
      <protection locked="0"/>
    </xf>
    <xf numFmtId="0" fontId="30" fillId="0" borderId="0" xfId="54" applyFont="1" applyAlignment="1" applyProtection="1">
      <alignment horizontal="center" vertical="top" wrapText="1" readingOrder="1"/>
      <protection locked="0"/>
    </xf>
    <xf numFmtId="0" fontId="31" fillId="0" borderId="0" xfId="54" applyFont="1" applyAlignment="1" applyProtection="1">
      <alignment horizontal="center" vertical="top" wrapText="1" readingOrder="1"/>
      <protection locked="0"/>
    </xf>
    <xf numFmtId="0" fontId="33" fillId="0" borderId="25" xfId="54" applyFont="1" applyBorder="1" applyAlignment="1" applyProtection="1">
      <alignment horizontal="center" vertical="top" wrapText="1" readingOrder="1"/>
      <protection locked="0"/>
    </xf>
    <xf numFmtId="0" fontId="36" fillId="0" borderId="0" xfId="54" applyFont="1" applyAlignment="1" applyProtection="1">
      <alignment vertical="top" wrapText="1" readingOrder="1"/>
      <protection locked="0"/>
    </xf>
    <xf numFmtId="0" fontId="34" fillId="0" borderId="0" xfId="54" applyFont="1" applyAlignment="1" applyProtection="1">
      <alignment vertical="top" wrapText="1" readingOrder="1"/>
      <protection locked="0"/>
    </xf>
    <xf numFmtId="0" fontId="33" fillId="0" borderId="0" xfId="54" applyFont="1" applyAlignment="1" applyProtection="1">
      <alignment horizontal="left" vertical="top" wrapText="1" readingOrder="1"/>
      <protection locked="0"/>
    </xf>
    <xf numFmtId="0" fontId="35" fillId="0" borderId="0" xfId="54" applyFont="1" applyAlignment="1" applyProtection="1">
      <alignment horizontal="center" vertical="top" wrapText="1" readingOrder="1"/>
      <protection locked="0"/>
    </xf>
    <xf numFmtId="0" fontId="25" fillId="0" borderId="10" xfId="44" applyFont="1" applyFill="1" applyBorder="1" applyAlignment="1">
      <alignment horizontal="center"/>
    </xf>
    <xf numFmtId="0" fontId="25" fillId="0" borderId="10" xfId="43" applyFont="1" applyFill="1" applyBorder="1" applyAlignment="1">
      <alignment horizontal="center" vertical="center"/>
    </xf>
    <xf numFmtId="0" fontId="38" fillId="0" borderId="29" xfId="42" applyFont="1" applyFill="1" applyBorder="1" applyAlignment="1">
      <alignment horizontal="center" vertical="center"/>
    </xf>
    <xf numFmtId="0" fontId="38" fillId="0" borderId="30" xfId="42" applyFont="1" applyFill="1" applyBorder="1" applyAlignment="1">
      <alignment horizontal="center" vertical="center"/>
    </xf>
    <xf numFmtId="0" fontId="38" fillId="0" borderId="31" xfId="42" applyFont="1" applyFill="1" applyBorder="1" applyAlignment="1">
      <alignment horizontal="center" vertical="center"/>
    </xf>
    <xf numFmtId="0" fontId="38" fillId="0" borderId="32" xfId="42" applyFont="1" applyFill="1" applyBorder="1" applyAlignment="1">
      <alignment horizontal="center" vertical="center"/>
    </xf>
    <xf numFmtId="0" fontId="38" fillId="0" borderId="33" xfId="42" applyFont="1" applyFill="1" applyBorder="1" applyAlignment="1">
      <alignment horizontal="center" vertical="center"/>
    </xf>
    <xf numFmtId="0" fontId="38" fillId="0" borderId="34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/>
    </xf>
    <xf numFmtId="0" fontId="23" fillId="0" borderId="15" xfId="42" applyFont="1" applyFill="1" applyBorder="1" applyAlignment="1">
      <alignment horizontal="center"/>
    </xf>
    <xf numFmtId="4" fontId="26" fillId="0" borderId="16" xfId="52" applyNumberFormat="1" applyFont="1" applyFill="1" applyBorder="1" applyAlignment="1">
      <alignment horizontal="center" vertical="center"/>
    </xf>
    <xf numFmtId="4" fontId="37" fillId="0" borderId="16" xfId="52" applyNumberFormat="1" applyFont="1" applyFill="1" applyBorder="1" applyAlignment="1">
      <alignment vertical="center"/>
    </xf>
    <xf numFmtId="0" fontId="25" fillId="0" borderId="13" xfId="43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 vertical="center"/>
    </xf>
    <xf numFmtId="0" fontId="25" fillId="0" borderId="15" xfId="43" applyFont="1" applyFill="1" applyBorder="1" applyAlignment="1">
      <alignment horizontal="center" vertical="center"/>
    </xf>
    <xf numFmtId="4" fontId="26" fillId="0" borderId="16" xfId="52" applyNumberFormat="1" applyFont="1" applyFill="1" applyBorder="1" applyAlignment="1">
      <alignment horizontal="center" vertical="center" wrapText="1"/>
    </xf>
    <xf numFmtId="4" fontId="26" fillId="0" borderId="16" xfId="45" applyNumberFormat="1" applyFont="1" applyFill="1" applyBorder="1" applyAlignment="1">
      <alignment horizontal="center" vertical="center" wrapText="1"/>
    </xf>
    <xf numFmtId="4" fontId="26" fillId="0" borderId="21" xfId="52" applyNumberFormat="1" applyFont="1" applyFill="1" applyBorder="1" applyAlignment="1">
      <alignment horizontal="center" vertical="center" wrapText="1"/>
    </xf>
    <xf numFmtId="4" fontId="26" fillId="0" borderId="22" xfId="52" applyNumberFormat="1" applyFont="1" applyFill="1" applyBorder="1" applyAlignment="1">
      <alignment horizontal="center" vertical="center" wrapText="1"/>
    </xf>
    <xf numFmtId="4" fontId="26" fillId="0" borderId="23" xfId="52" applyNumberFormat="1" applyFont="1" applyFill="1" applyBorder="1" applyAlignment="1">
      <alignment horizontal="center" vertical="center" wrapText="1"/>
    </xf>
    <xf numFmtId="4" fontId="26" fillId="0" borderId="36" xfId="52" applyNumberFormat="1" applyFont="1" applyFill="1" applyBorder="1" applyAlignment="1">
      <alignment horizontal="right" vertical="center"/>
    </xf>
    <xf numFmtId="4" fontId="26" fillId="0" borderId="36" xfId="45" applyNumberFormat="1" applyFont="1" applyFill="1" applyBorder="1" applyAlignment="1">
      <alignment horizontal="center" vertical="center"/>
    </xf>
    <xf numFmtId="4" fontId="26" fillId="0" borderId="36" xfId="45" applyNumberFormat="1" applyFont="1" applyFill="1" applyBorder="1" applyAlignment="1">
      <alignment vertical="center" wrapText="1"/>
    </xf>
    <xf numFmtId="4" fontId="27" fillId="0" borderId="24" xfId="50" applyNumberFormat="1" applyFont="1" applyFill="1" applyBorder="1" applyAlignment="1">
      <alignment horizontal="right" vertical="center" wrapText="1"/>
    </xf>
    <xf numFmtId="4" fontId="27" fillId="0" borderId="35" xfId="50" applyNumberFormat="1" applyFont="1" applyFill="1" applyBorder="1" applyAlignment="1">
      <alignment horizontal="right" vertical="center" wrapText="1"/>
    </xf>
    <xf numFmtId="4" fontId="27" fillId="0" borderId="37" xfId="50" applyNumberFormat="1" applyFont="1" applyFill="1" applyBorder="1" applyAlignment="1">
      <alignment horizontal="right" vertical="center" wrapText="1"/>
    </xf>
    <xf numFmtId="0" fontId="26" fillId="0" borderId="16" xfId="51" applyFont="1" applyFill="1" applyBorder="1" applyAlignment="1">
      <alignment horizontal="right" vertical="center"/>
    </xf>
    <xf numFmtId="0" fontId="26" fillId="0" borderId="16" xfId="51" applyFont="1" applyFill="1" applyBorder="1" applyAlignment="1">
      <alignment horizontal="center" vertical="center"/>
    </xf>
    <xf numFmtId="0" fontId="38" fillId="0" borderId="16" xfId="42" applyFont="1" applyFill="1" applyBorder="1" applyAlignment="1">
      <alignment horizontal="center" vertical="center"/>
    </xf>
    <xf numFmtId="0" fontId="27" fillId="0" borderId="16" xfId="48" applyFont="1" applyFill="1" applyBorder="1" applyAlignment="1">
      <alignment horizontal="left" vertical="center" wrapText="1"/>
    </xf>
    <xf numFmtId="1" fontId="26" fillId="0" borderId="16" xfId="45" applyNumberFormat="1" applyFont="1" applyFill="1" applyBorder="1" applyAlignment="1">
      <alignment vertical="center" wrapText="1"/>
    </xf>
    <xf numFmtId="1" fontId="26" fillId="0" borderId="16" xfId="52" applyNumberFormat="1" applyFont="1" applyFill="1" applyBorder="1" applyAlignment="1">
      <alignment vertical="center" wrapText="1"/>
    </xf>
    <xf numFmtId="0" fontId="27" fillId="0" borderId="16" xfId="49" applyFont="1" applyFill="1" applyBorder="1" applyAlignment="1">
      <alignment vertical="center" wrapText="1"/>
    </xf>
    <xf numFmtId="164" fontId="24" fillId="0" borderId="16" xfId="42" applyNumberFormat="1" applyFont="1" applyFill="1" applyBorder="1" applyAlignment="1">
      <alignment horizontal="center" vertical="center"/>
    </xf>
    <xf numFmtId="4" fontId="26" fillId="0" borderId="22" xfId="52" applyNumberFormat="1" applyFont="1" applyFill="1" applyBorder="1" applyAlignment="1">
      <alignment horizontal="right" vertical="center"/>
    </xf>
    <xf numFmtId="4" fontId="26" fillId="0" borderId="22" xfId="45" applyNumberFormat="1" applyFont="1" applyFill="1" applyBorder="1" applyAlignment="1">
      <alignment vertical="center" wrapText="1"/>
    </xf>
    <xf numFmtId="0" fontId="26" fillId="0" borderId="38" xfId="51" applyFont="1" applyFill="1" applyBorder="1" applyAlignment="1">
      <alignment horizontal="right" vertical="center"/>
    </xf>
    <xf numFmtId="0" fontId="27" fillId="0" borderId="38" xfId="49" applyFont="1" applyFill="1" applyBorder="1" applyAlignment="1">
      <alignment vertical="center" wrapText="1"/>
    </xf>
  </cellXfs>
  <cellStyles count="5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5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opLeftCell="A7" workbookViewId="0">
      <selection sqref="A1:XFD1"/>
    </sheetView>
  </sheetViews>
  <sheetFormatPr defaultRowHeight="12.75"/>
  <cols>
    <col min="1" max="1" width="8.140625" style="30" customWidth="1"/>
    <col min="2" max="2" width="19.85546875" style="30" customWidth="1"/>
    <col min="3" max="3" width="0.5703125" style="30" customWidth="1"/>
    <col min="4" max="4" width="6.140625" style="30" customWidth="1"/>
    <col min="5" max="6" width="0.5703125" style="30" customWidth="1"/>
    <col min="7" max="7" width="13.7109375" style="30" customWidth="1"/>
    <col min="8" max="8" width="15.7109375" style="30" customWidth="1"/>
    <col min="9" max="9" width="0.5703125" style="30" customWidth="1"/>
    <col min="10" max="10" width="10.85546875" style="30" customWidth="1"/>
    <col min="11" max="11" width="0.5703125" style="30" customWidth="1"/>
    <col min="12" max="12" width="5.140625" style="30" customWidth="1"/>
    <col min="13" max="13" width="0" style="30" hidden="1" customWidth="1"/>
    <col min="14" max="14" width="4.28515625" style="30" customWidth="1"/>
    <col min="15" max="15" width="0.5703125" style="30" customWidth="1"/>
    <col min="16" max="16" width="2.7109375" style="30" customWidth="1"/>
    <col min="17" max="17" width="10.28515625" style="30" customWidth="1"/>
    <col min="18" max="18" width="5.42578125" style="30" customWidth="1"/>
    <col min="19" max="19" width="10.85546875" style="30" customWidth="1"/>
    <col min="20" max="20" width="2" style="30" customWidth="1"/>
    <col min="21" max="21" width="4" style="30" customWidth="1"/>
    <col min="22" max="22" width="3.7109375" style="30" customWidth="1"/>
    <col min="23" max="23" width="3" style="30" customWidth="1"/>
    <col min="24" max="24" width="4" style="30" customWidth="1"/>
    <col min="25" max="255" width="9.140625" style="30"/>
    <col min="256" max="256" width="6.85546875" style="30" customWidth="1"/>
    <col min="257" max="257" width="8.140625" style="30" customWidth="1"/>
    <col min="258" max="258" width="19.85546875" style="30" customWidth="1"/>
    <col min="259" max="259" width="0.5703125" style="30" customWidth="1"/>
    <col min="260" max="260" width="6.140625" style="30" customWidth="1"/>
    <col min="261" max="262" width="0.5703125" style="30" customWidth="1"/>
    <col min="263" max="263" width="13.7109375" style="30" customWidth="1"/>
    <col min="264" max="264" width="15.7109375" style="30" customWidth="1"/>
    <col min="265" max="265" width="0.5703125" style="30" customWidth="1"/>
    <col min="266" max="266" width="10.85546875" style="30" customWidth="1"/>
    <col min="267" max="267" width="0.5703125" style="30" customWidth="1"/>
    <col min="268" max="268" width="5.140625" style="30" customWidth="1"/>
    <col min="269" max="269" width="0" style="30" hidden="1" customWidth="1"/>
    <col min="270" max="270" width="4.28515625" style="30" customWidth="1"/>
    <col min="271" max="271" width="0.5703125" style="30" customWidth="1"/>
    <col min="272" max="272" width="2.7109375" style="30" customWidth="1"/>
    <col min="273" max="273" width="10.28515625" style="30" customWidth="1"/>
    <col min="274" max="274" width="5.42578125" style="30" customWidth="1"/>
    <col min="275" max="275" width="10.85546875" style="30" customWidth="1"/>
    <col min="276" max="276" width="2" style="30" customWidth="1"/>
    <col min="277" max="277" width="4" style="30" customWidth="1"/>
    <col min="278" max="278" width="3.7109375" style="30" customWidth="1"/>
    <col min="279" max="279" width="3" style="30" customWidth="1"/>
    <col min="280" max="280" width="4" style="30" customWidth="1"/>
    <col min="281" max="511" width="9.140625" style="30"/>
    <col min="512" max="512" width="6.85546875" style="30" customWidth="1"/>
    <col min="513" max="513" width="8.140625" style="30" customWidth="1"/>
    <col min="514" max="514" width="19.85546875" style="30" customWidth="1"/>
    <col min="515" max="515" width="0.5703125" style="30" customWidth="1"/>
    <col min="516" max="516" width="6.140625" style="30" customWidth="1"/>
    <col min="517" max="518" width="0.5703125" style="30" customWidth="1"/>
    <col min="519" max="519" width="13.7109375" style="30" customWidth="1"/>
    <col min="520" max="520" width="15.7109375" style="30" customWidth="1"/>
    <col min="521" max="521" width="0.5703125" style="30" customWidth="1"/>
    <col min="522" max="522" width="10.85546875" style="30" customWidth="1"/>
    <col min="523" max="523" width="0.5703125" style="30" customWidth="1"/>
    <col min="524" max="524" width="5.140625" style="30" customWidth="1"/>
    <col min="525" max="525" width="0" style="30" hidden="1" customWidth="1"/>
    <col min="526" max="526" width="4.28515625" style="30" customWidth="1"/>
    <col min="527" max="527" width="0.5703125" style="30" customWidth="1"/>
    <col min="528" max="528" width="2.7109375" style="30" customWidth="1"/>
    <col min="529" max="529" width="10.28515625" style="30" customWidth="1"/>
    <col min="530" max="530" width="5.42578125" style="30" customWidth="1"/>
    <col min="531" max="531" width="10.85546875" style="30" customWidth="1"/>
    <col min="532" max="532" width="2" style="30" customWidth="1"/>
    <col min="533" max="533" width="4" style="30" customWidth="1"/>
    <col min="534" max="534" width="3.7109375" style="30" customWidth="1"/>
    <col min="535" max="535" width="3" style="30" customWidth="1"/>
    <col min="536" max="536" width="4" style="30" customWidth="1"/>
    <col min="537" max="767" width="9.140625" style="30"/>
    <col min="768" max="768" width="6.85546875" style="30" customWidth="1"/>
    <col min="769" max="769" width="8.140625" style="30" customWidth="1"/>
    <col min="770" max="770" width="19.85546875" style="30" customWidth="1"/>
    <col min="771" max="771" width="0.5703125" style="30" customWidth="1"/>
    <col min="772" max="772" width="6.140625" style="30" customWidth="1"/>
    <col min="773" max="774" width="0.5703125" style="30" customWidth="1"/>
    <col min="775" max="775" width="13.7109375" style="30" customWidth="1"/>
    <col min="776" max="776" width="15.7109375" style="30" customWidth="1"/>
    <col min="777" max="777" width="0.5703125" style="30" customWidth="1"/>
    <col min="778" max="778" width="10.85546875" style="30" customWidth="1"/>
    <col min="779" max="779" width="0.5703125" style="30" customWidth="1"/>
    <col min="780" max="780" width="5.140625" style="30" customWidth="1"/>
    <col min="781" max="781" width="0" style="30" hidden="1" customWidth="1"/>
    <col min="782" max="782" width="4.28515625" style="30" customWidth="1"/>
    <col min="783" max="783" width="0.5703125" style="30" customWidth="1"/>
    <col min="784" max="784" width="2.7109375" style="30" customWidth="1"/>
    <col min="785" max="785" width="10.28515625" style="30" customWidth="1"/>
    <col min="786" max="786" width="5.42578125" style="30" customWidth="1"/>
    <col min="787" max="787" width="10.85546875" style="30" customWidth="1"/>
    <col min="788" max="788" width="2" style="30" customWidth="1"/>
    <col min="789" max="789" width="4" style="30" customWidth="1"/>
    <col min="790" max="790" width="3.7109375" style="30" customWidth="1"/>
    <col min="791" max="791" width="3" style="30" customWidth="1"/>
    <col min="792" max="792" width="4" style="30" customWidth="1"/>
    <col min="793" max="1023" width="9.140625" style="30"/>
    <col min="1024" max="1024" width="6.85546875" style="30" customWidth="1"/>
    <col min="1025" max="1025" width="8.140625" style="30" customWidth="1"/>
    <col min="1026" max="1026" width="19.85546875" style="30" customWidth="1"/>
    <col min="1027" max="1027" width="0.5703125" style="30" customWidth="1"/>
    <col min="1028" max="1028" width="6.140625" style="30" customWidth="1"/>
    <col min="1029" max="1030" width="0.5703125" style="30" customWidth="1"/>
    <col min="1031" max="1031" width="13.7109375" style="30" customWidth="1"/>
    <col min="1032" max="1032" width="15.7109375" style="30" customWidth="1"/>
    <col min="1033" max="1033" width="0.5703125" style="30" customWidth="1"/>
    <col min="1034" max="1034" width="10.85546875" style="30" customWidth="1"/>
    <col min="1035" max="1035" width="0.5703125" style="30" customWidth="1"/>
    <col min="1036" max="1036" width="5.140625" style="30" customWidth="1"/>
    <col min="1037" max="1037" width="0" style="30" hidden="1" customWidth="1"/>
    <col min="1038" max="1038" width="4.28515625" style="30" customWidth="1"/>
    <col min="1039" max="1039" width="0.5703125" style="30" customWidth="1"/>
    <col min="1040" max="1040" width="2.7109375" style="30" customWidth="1"/>
    <col min="1041" max="1041" width="10.28515625" style="30" customWidth="1"/>
    <col min="1042" max="1042" width="5.42578125" style="30" customWidth="1"/>
    <col min="1043" max="1043" width="10.85546875" style="30" customWidth="1"/>
    <col min="1044" max="1044" width="2" style="30" customWidth="1"/>
    <col min="1045" max="1045" width="4" style="30" customWidth="1"/>
    <col min="1046" max="1046" width="3.7109375" style="30" customWidth="1"/>
    <col min="1047" max="1047" width="3" style="30" customWidth="1"/>
    <col min="1048" max="1048" width="4" style="30" customWidth="1"/>
    <col min="1049" max="1279" width="9.140625" style="30"/>
    <col min="1280" max="1280" width="6.85546875" style="30" customWidth="1"/>
    <col min="1281" max="1281" width="8.140625" style="30" customWidth="1"/>
    <col min="1282" max="1282" width="19.85546875" style="30" customWidth="1"/>
    <col min="1283" max="1283" width="0.5703125" style="30" customWidth="1"/>
    <col min="1284" max="1284" width="6.140625" style="30" customWidth="1"/>
    <col min="1285" max="1286" width="0.5703125" style="30" customWidth="1"/>
    <col min="1287" max="1287" width="13.7109375" style="30" customWidth="1"/>
    <col min="1288" max="1288" width="15.7109375" style="30" customWidth="1"/>
    <col min="1289" max="1289" width="0.5703125" style="30" customWidth="1"/>
    <col min="1290" max="1290" width="10.85546875" style="30" customWidth="1"/>
    <col min="1291" max="1291" width="0.5703125" style="30" customWidth="1"/>
    <col min="1292" max="1292" width="5.140625" style="30" customWidth="1"/>
    <col min="1293" max="1293" width="0" style="30" hidden="1" customWidth="1"/>
    <col min="1294" max="1294" width="4.28515625" style="30" customWidth="1"/>
    <col min="1295" max="1295" width="0.5703125" style="30" customWidth="1"/>
    <col min="1296" max="1296" width="2.7109375" style="30" customWidth="1"/>
    <col min="1297" max="1297" width="10.28515625" style="30" customWidth="1"/>
    <col min="1298" max="1298" width="5.42578125" style="30" customWidth="1"/>
    <col min="1299" max="1299" width="10.85546875" style="30" customWidth="1"/>
    <col min="1300" max="1300" width="2" style="30" customWidth="1"/>
    <col min="1301" max="1301" width="4" style="30" customWidth="1"/>
    <col min="1302" max="1302" width="3.7109375" style="30" customWidth="1"/>
    <col min="1303" max="1303" width="3" style="30" customWidth="1"/>
    <col min="1304" max="1304" width="4" style="30" customWidth="1"/>
    <col min="1305" max="1535" width="9.140625" style="30"/>
    <col min="1536" max="1536" width="6.85546875" style="30" customWidth="1"/>
    <col min="1537" max="1537" width="8.140625" style="30" customWidth="1"/>
    <col min="1538" max="1538" width="19.85546875" style="30" customWidth="1"/>
    <col min="1539" max="1539" width="0.5703125" style="30" customWidth="1"/>
    <col min="1540" max="1540" width="6.140625" style="30" customWidth="1"/>
    <col min="1541" max="1542" width="0.5703125" style="30" customWidth="1"/>
    <col min="1543" max="1543" width="13.7109375" style="30" customWidth="1"/>
    <col min="1544" max="1544" width="15.7109375" style="30" customWidth="1"/>
    <col min="1545" max="1545" width="0.5703125" style="30" customWidth="1"/>
    <col min="1546" max="1546" width="10.85546875" style="30" customWidth="1"/>
    <col min="1547" max="1547" width="0.5703125" style="30" customWidth="1"/>
    <col min="1548" max="1548" width="5.140625" style="30" customWidth="1"/>
    <col min="1549" max="1549" width="0" style="30" hidden="1" customWidth="1"/>
    <col min="1550" max="1550" width="4.28515625" style="30" customWidth="1"/>
    <col min="1551" max="1551" width="0.5703125" style="30" customWidth="1"/>
    <col min="1552" max="1552" width="2.7109375" style="30" customWidth="1"/>
    <col min="1553" max="1553" width="10.28515625" style="30" customWidth="1"/>
    <col min="1554" max="1554" width="5.42578125" style="30" customWidth="1"/>
    <col min="1555" max="1555" width="10.85546875" style="30" customWidth="1"/>
    <col min="1556" max="1556" width="2" style="30" customWidth="1"/>
    <col min="1557" max="1557" width="4" style="30" customWidth="1"/>
    <col min="1558" max="1558" width="3.7109375" style="30" customWidth="1"/>
    <col min="1559" max="1559" width="3" style="30" customWidth="1"/>
    <col min="1560" max="1560" width="4" style="30" customWidth="1"/>
    <col min="1561" max="1791" width="9.140625" style="30"/>
    <col min="1792" max="1792" width="6.85546875" style="30" customWidth="1"/>
    <col min="1793" max="1793" width="8.140625" style="30" customWidth="1"/>
    <col min="1794" max="1794" width="19.85546875" style="30" customWidth="1"/>
    <col min="1795" max="1795" width="0.5703125" style="30" customWidth="1"/>
    <col min="1796" max="1796" width="6.140625" style="30" customWidth="1"/>
    <col min="1797" max="1798" width="0.5703125" style="30" customWidth="1"/>
    <col min="1799" max="1799" width="13.7109375" style="30" customWidth="1"/>
    <col min="1800" max="1800" width="15.7109375" style="30" customWidth="1"/>
    <col min="1801" max="1801" width="0.5703125" style="30" customWidth="1"/>
    <col min="1802" max="1802" width="10.85546875" style="30" customWidth="1"/>
    <col min="1803" max="1803" width="0.5703125" style="30" customWidth="1"/>
    <col min="1804" max="1804" width="5.140625" style="30" customWidth="1"/>
    <col min="1805" max="1805" width="0" style="30" hidden="1" customWidth="1"/>
    <col min="1806" max="1806" width="4.28515625" style="30" customWidth="1"/>
    <col min="1807" max="1807" width="0.5703125" style="30" customWidth="1"/>
    <col min="1808" max="1808" width="2.7109375" style="30" customWidth="1"/>
    <col min="1809" max="1809" width="10.28515625" style="30" customWidth="1"/>
    <col min="1810" max="1810" width="5.42578125" style="30" customWidth="1"/>
    <col min="1811" max="1811" width="10.85546875" style="30" customWidth="1"/>
    <col min="1812" max="1812" width="2" style="30" customWidth="1"/>
    <col min="1813" max="1813" width="4" style="30" customWidth="1"/>
    <col min="1814" max="1814" width="3.7109375" style="30" customWidth="1"/>
    <col min="1815" max="1815" width="3" style="30" customWidth="1"/>
    <col min="1816" max="1816" width="4" style="30" customWidth="1"/>
    <col min="1817" max="2047" width="9.140625" style="30"/>
    <col min="2048" max="2048" width="6.85546875" style="30" customWidth="1"/>
    <col min="2049" max="2049" width="8.140625" style="30" customWidth="1"/>
    <col min="2050" max="2050" width="19.85546875" style="30" customWidth="1"/>
    <col min="2051" max="2051" width="0.5703125" style="30" customWidth="1"/>
    <col min="2052" max="2052" width="6.140625" style="30" customWidth="1"/>
    <col min="2053" max="2054" width="0.5703125" style="30" customWidth="1"/>
    <col min="2055" max="2055" width="13.7109375" style="30" customWidth="1"/>
    <col min="2056" max="2056" width="15.7109375" style="30" customWidth="1"/>
    <col min="2057" max="2057" width="0.5703125" style="30" customWidth="1"/>
    <col min="2058" max="2058" width="10.85546875" style="30" customWidth="1"/>
    <col min="2059" max="2059" width="0.5703125" style="30" customWidth="1"/>
    <col min="2060" max="2060" width="5.140625" style="30" customWidth="1"/>
    <col min="2061" max="2061" width="0" style="30" hidden="1" customWidth="1"/>
    <col min="2062" max="2062" width="4.28515625" style="30" customWidth="1"/>
    <col min="2063" max="2063" width="0.5703125" style="30" customWidth="1"/>
    <col min="2064" max="2064" width="2.7109375" style="30" customWidth="1"/>
    <col min="2065" max="2065" width="10.28515625" style="30" customWidth="1"/>
    <col min="2066" max="2066" width="5.42578125" style="30" customWidth="1"/>
    <col min="2067" max="2067" width="10.85546875" style="30" customWidth="1"/>
    <col min="2068" max="2068" width="2" style="30" customWidth="1"/>
    <col min="2069" max="2069" width="4" style="30" customWidth="1"/>
    <col min="2070" max="2070" width="3.7109375" style="30" customWidth="1"/>
    <col min="2071" max="2071" width="3" style="30" customWidth="1"/>
    <col min="2072" max="2072" width="4" style="30" customWidth="1"/>
    <col min="2073" max="2303" width="9.140625" style="30"/>
    <col min="2304" max="2304" width="6.85546875" style="30" customWidth="1"/>
    <col min="2305" max="2305" width="8.140625" style="30" customWidth="1"/>
    <col min="2306" max="2306" width="19.85546875" style="30" customWidth="1"/>
    <col min="2307" max="2307" width="0.5703125" style="30" customWidth="1"/>
    <col min="2308" max="2308" width="6.140625" style="30" customWidth="1"/>
    <col min="2309" max="2310" width="0.5703125" style="30" customWidth="1"/>
    <col min="2311" max="2311" width="13.7109375" style="30" customWidth="1"/>
    <col min="2312" max="2312" width="15.7109375" style="30" customWidth="1"/>
    <col min="2313" max="2313" width="0.5703125" style="30" customWidth="1"/>
    <col min="2314" max="2314" width="10.85546875" style="30" customWidth="1"/>
    <col min="2315" max="2315" width="0.5703125" style="30" customWidth="1"/>
    <col min="2316" max="2316" width="5.140625" style="30" customWidth="1"/>
    <col min="2317" max="2317" width="0" style="30" hidden="1" customWidth="1"/>
    <col min="2318" max="2318" width="4.28515625" style="30" customWidth="1"/>
    <col min="2319" max="2319" width="0.5703125" style="30" customWidth="1"/>
    <col min="2320" max="2320" width="2.7109375" style="30" customWidth="1"/>
    <col min="2321" max="2321" width="10.28515625" style="30" customWidth="1"/>
    <col min="2322" max="2322" width="5.42578125" style="30" customWidth="1"/>
    <col min="2323" max="2323" width="10.85546875" style="30" customWidth="1"/>
    <col min="2324" max="2324" width="2" style="30" customWidth="1"/>
    <col min="2325" max="2325" width="4" style="30" customWidth="1"/>
    <col min="2326" max="2326" width="3.7109375" style="30" customWidth="1"/>
    <col min="2327" max="2327" width="3" style="30" customWidth="1"/>
    <col min="2328" max="2328" width="4" style="30" customWidth="1"/>
    <col min="2329" max="2559" width="9.140625" style="30"/>
    <col min="2560" max="2560" width="6.85546875" style="30" customWidth="1"/>
    <col min="2561" max="2561" width="8.140625" style="30" customWidth="1"/>
    <col min="2562" max="2562" width="19.85546875" style="30" customWidth="1"/>
    <col min="2563" max="2563" width="0.5703125" style="30" customWidth="1"/>
    <col min="2564" max="2564" width="6.140625" style="30" customWidth="1"/>
    <col min="2565" max="2566" width="0.5703125" style="30" customWidth="1"/>
    <col min="2567" max="2567" width="13.7109375" style="30" customWidth="1"/>
    <col min="2568" max="2568" width="15.7109375" style="30" customWidth="1"/>
    <col min="2569" max="2569" width="0.5703125" style="30" customWidth="1"/>
    <col min="2570" max="2570" width="10.85546875" style="30" customWidth="1"/>
    <col min="2571" max="2571" width="0.5703125" style="30" customWidth="1"/>
    <col min="2572" max="2572" width="5.140625" style="30" customWidth="1"/>
    <col min="2573" max="2573" width="0" style="30" hidden="1" customWidth="1"/>
    <col min="2574" max="2574" width="4.28515625" style="30" customWidth="1"/>
    <col min="2575" max="2575" width="0.5703125" style="30" customWidth="1"/>
    <col min="2576" max="2576" width="2.7109375" style="30" customWidth="1"/>
    <col min="2577" max="2577" width="10.28515625" style="30" customWidth="1"/>
    <col min="2578" max="2578" width="5.42578125" style="30" customWidth="1"/>
    <col min="2579" max="2579" width="10.85546875" style="30" customWidth="1"/>
    <col min="2580" max="2580" width="2" style="30" customWidth="1"/>
    <col min="2581" max="2581" width="4" style="30" customWidth="1"/>
    <col min="2582" max="2582" width="3.7109375" style="30" customWidth="1"/>
    <col min="2583" max="2583" width="3" style="30" customWidth="1"/>
    <col min="2584" max="2584" width="4" style="30" customWidth="1"/>
    <col min="2585" max="2815" width="9.140625" style="30"/>
    <col min="2816" max="2816" width="6.85546875" style="30" customWidth="1"/>
    <col min="2817" max="2817" width="8.140625" style="30" customWidth="1"/>
    <col min="2818" max="2818" width="19.85546875" style="30" customWidth="1"/>
    <col min="2819" max="2819" width="0.5703125" style="30" customWidth="1"/>
    <col min="2820" max="2820" width="6.140625" style="30" customWidth="1"/>
    <col min="2821" max="2822" width="0.5703125" style="30" customWidth="1"/>
    <col min="2823" max="2823" width="13.7109375" style="30" customWidth="1"/>
    <col min="2824" max="2824" width="15.7109375" style="30" customWidth="1"/>
    <col min="2825" max="2825" width="0.5703125" style="30" customWidth="1"/>
    <col min="2826" max="2826" width="10.85546875" style="30" customWidth="1"/>
    <col min="2827" max="2827" width="0.5703125" style="30" customWidth="1"/>
    <col min="2828" max="2828" width="5.140625" style="30" customWidth="1"/>
    <col min="2829" max="2829" width="0" style="30" hidden="1" customWidth="1"/>
    <col min="2830" max="2830" width="4.28515625" style="30" customWidth="1"/>
    <col min="2831" max="2831" width="0.5703125" style="30" customWidth="1"/>
    <col min="2832" max="2832" width="2.7109375" style="30" customWidth="1"/>
    <col min="2833" max="2833" width="10.28515625" style="30" customWidth="1"/>
    <col min="2834" max="2834" width="5.42578125" style="30" customWidth="1"/>
    <col min="2835" max="2835" width="10.85546875" style="30" customWidth="1"/>
    <col min="2836" max="2836" width="2" style="30" customWidth="1"/>
    <col min="2837" max="2837" width="4" style="30" customWidth="1"/>
    <col min="2838" max="2838" width="3.7109375" style="30" customWidth="1"/>
    <col min="2839" max="2839" width="3" style="30" customWidth="1"/>
    <col min="2840" max="2840" width="4" style="30" customWidth="1"/>
    <col min="2841" max="3071" width="9.140625" style="30"/>
    <col min="3072" max="3072" width="6.85546875" style="30" customWidth="1"/>
    <col min="3073" max="3073" width="8.140625" style="30" customWidth="1"/>
    <col min="3074" max="3074" width="19.85546875" style="30" customWidth="1"/>
    <col min="3075" max="3075" width="0.5703125" style="30" customWidth="1"/>
    <col min="3076" max="3076" width="6.140625" style="30" customWidth="1"/>
    <col min="3077" max="3078" width="0.5703125" style="30" customWidth="1"/>
    <col min="3079" max="3079" width="13.7109375" style="30" customWidth="1"/>
    <col min="3080" max="3080" width="15.7109375" style="30" customWidth="1"/>
    <col min="3081" max="3081" width="0.5703125" style="30" customWidth="1"/>
    <col min="3082" max="3082" width="10.85546875" style="30" customWidth="1"/>
    <col min="3083" max="3083" width="0.5703125" style="30" customWidth="1"/>
    <col min="3084" max="3084" width="5.140625" style="30" customWidth="1"/>
    <col min="3085" max="3085" width="0" style="30" hidden="1" customWidth="1"/>
    <col min="3086" max="3086" width="4.28515625" style="30" customWidth="1"/>
    <col min="3087" max="3087" width="0.5703125" style="30" customWidth="1"/>
    <col min="3088" max="3088" width="2.7109375" style="30" customWidth="1"/>
    <col min="3089" max="3089" width="10.28515625" style="30" customWidth="1"/>
    <col min="3090" max="3090" width="5.42578125" style="30" customWidth="1"/>
    <col min="3091" max="3091" width="10.85546875" style="30" customWidth="1"/>
    <col min="3092" max="3092" width="2" style="30" customWidth="1"/>
    <col min="3093" max="3093" width="4" style="30" customWidth="1"/>
    <col min="3094" max="3094" width="3.7109375" style="30" customWidth="1"/>
    <col min="3095" max="3095" width="3" style="30" customWidth="1"/>
    <col min="3096" max="3096" width="4" style="30" customWidth="1"/>
    <col min="3097" max="3327" width="9.140625" style="30"/>
    <col min="3328" max="3328" width="6.85546875" style="30" customWidth="1"/>
    <col min="3329" max="3329" width="8.140625" style="30" customWidth="1"/>
    <col min="3330" max="3330" width="19.85546875" style="30" customWidth="1"/>
    <col min="3331" max="3331" width="0.5703125" style="30" customWidth="1"/>
    <col min="3332" max="3332" width="6.140625" style="30" customWidth="1"/>
    <col min="3333" max="3334" width="0.5703125" style="30" customWidth="1"/>
    <col min="3335" max="3335" width="13.7109375" style="30" customWidth="1"/>
    <col min="3336" max="3336" width="15.7109375" style="30" customWidth="1"/>
    <col min="3337" max="3337" width="0.5703125" style="30" customWidth="1"/>
    <col min="3338" max="3338" width="10.85546875" style="30" customWidth="1"/>
    <col min="3339" max="3339" width="0.5703125" style="30" customWidth="1"/>
    <col min="3340" max="3340" width="5.140625" style="30" customWidth="1"/>
    <col min="3341" max="3341" width="0" style="30" hidden="1" customWidth="1"/>
    <col min="3342" max="3342" width="4.28515625" style="30" customWidth="1"/>
    <col min="3343" max="3343" width="0.5703125" style="30" customWidth="1"/>
    <col min="3344" max="3344" width="2.7109375" style="30" customWidth="1"/>
    <col min="3345" max="3345" width="10.28515625" style="30" customWidth="1"/>
    <col min="3346" max="3346" width="5.42578125" style="30" customWidth="1"/>
    <col min="3347" max="3347" width="10.85546875" style="30" customWidth="1"/>
    <col min="3348" max="3348" width="2" style="30" customWidth="1"/>
    <col min="3349" max="3349" width="4" style="30" customWidth="1"/>
    <col min="3350" max="3350" width="3.7109375" style="30" customWidth="1"/>
    <col min="3351" max="3351" width="3" style="30" customWidth="1"/>
    <col min="3352" max="3352" width="4" style="30" customWidth="1"/>
    <col min="3353" max="3583" width="9.140625" style="30"/>
    <col min="3584" max="3584" width="6.85546875" style="30" customWidth="1"/>
    <col min="3585" max="3585" width="8.140625" style="30" customWidth="1"/>
    <col min="3586" max="3586" width="19.85546875" style="30" customWidth="1"/>
    <col min="3587" max="3587" width="0.5703125" style="30" customWidth="1"/>
    <col min="3588" max="3588" width="6.140625" style="30" customWidth="1"/>
    <col min="3589" max="3590" width="0.5703125" style="30" customWidth="1"/>
    <col min="3591" max="3591" width="13.7109375" style="30" customWidth="1"/>
    <col min="3592" max="3592" width="15.7109375" style="30" customWidth="1"/>
    <col min="3593" max="3593" width="0.5703125" style="30" customWidth="1"/>
    <col min="3594" max="3594" width="10.85546875" style="30" customWidth="1"/>
    <col min="3595" max="3595" width="0.5703125" style="30" customWidth="1"/>
    <col min="3596" max="3596" width="5.140625" style="30" customWidth="1"/>
    <col min="3597" max="3597" width="0" style="30" hidden="1" customWidth="1"/>
    <col min="3598" max="3598" width="4.28515625" style="30" customWidth="1"/>
    <col min="3599" max="3599" width="0.5703125" style="30" customWidth="1"/>
    <col min="3600" max="3600" width="2.7109375" style="30" customWidth="1"/>
    <col min="3601" max="3601" width="10.28515625" style="30" customWidth="1"/>
    <col min="3602" max="3602" width="5.42578125" style="30" customWidth="1"/>
    <col min="3603" max="3603" width="10.85546875" style="30" customWidth="1"/>
    <col min="3604" max="3604" width="2" style="30" customWidth="1"/>
    <col min="3605" max="3605" width="4" style="30" customWidth="1"/>
    <col min="3606" max="3606" width="3.7109375" style="30" customWidth="1"/>
    <col min="3607" max="3607" width="3" style="30" customWidth="1"/>
    <col min="3608" max="3608" width="4" style="30" customWidth="1"/>
    <col min="3609" max="3839" width="9.140625" style="30"/>
    <col min="3840" max="3840" width="6.85546875" style="30" customWidth="1"/>
    <col min="3841" max="3841" width="8.140625" style="30" customWidth="1"/>
    <col min="3842" max="3842" width="19.85546875" style="30" customWidth="1"/>
    <col min="3843" max="3843" width="0.5703125" style="30" customWidth="1"/>
    <col min="3844" max="3844" width="6.140625" style="30" customWidth="1"/>
    <col min="3845" max="3846" width="0.5703125" style="30" customWidth="1"/>
    <col min="3847" max="3847" width="13.7109375" style="30" customWidth="1"/>
    <col min="3848" max="3848" width="15.7109375" style="30" customWidth="1"/>
    <col min="3849" max="3849" width="0.5703125" style="30" customWidth="1"/>
    <col min="3850" max="3850" width="10.85546875" style="30" customWidth="1"/>
    <col min="3851" max="3851" width="0.5703125" style="30" customWidth="1"/>
    <col min="3852" max="3852" width="5.140625" style="30" customWidth="1"/>
    <col min="3853" max="3853" width="0" style="30" hidden="1" customWidth="1"/>
    <col min="3854" max="3854" width="4.28515625" style="30" customWidth="1"/>
    <col min="3855" max="3855" width="0.5703125" style="30" customWidth="1"/>
    <col min="3856" max="3856" width="2.7109375" style="30" customWidth="1"/>
    <col min="3857" max="3857" width="10.28515625" style="30" customWidth="1"/>
    <col min="3858" max="3858" width="5.42578125" style="30" customWidth="1"/>
    <col min="3859" max="3859" width="10.85546875" style="30" customWidth="1"/>
    <col min="3860" max="3860" width="2" style="30" customWidth="1"/>
    <col min="3861" max="3861" width="4" style="30" customWidth="1"/>
    <col min="3862" max="3862" width="3.7109375" style="30" customWidth="1"/>
    <col min="3863" max="3863" width="3" style="30" customWidth="1"/>
    <col min="3864" max="3864" width="4" style="30" customWidth="1"/>
    <col min="3865" max="4095" width="9.140625" style="30"/>
    <col min="4096" max="4096" width="6.85546875" style="30" customWidth="1"/>
    <col min="4097" max="4097" width="8.140625" style="30" customWidth="1"/>
    <col min="4098" max="4098" width="19.85546875" style="30" customWidth="1"/>
    <col min="4099" max="4099" width="0.5703125" style="30" customWidth="1"/>
    <col min="4100" max="4100" width="6.140625" style="30" customWidth="1"/>
    <col min="4101" max="4102" width="0.5703125" style="30" customWidth="1"/>
    <col min="4103" max="4103" width="13.7109375" style="30" customWidth="1"/>
    <col min="4104" max="4104" width="15.7109375" style="30" customWidth="1"/>
    <col min="4105" max="4105" width="0.5703125" style="30" customWidth="1"/>
    <col min="4106" max="4106" width="10.85546875" style="30" customWidth="1"/>
    <col min="4107" max="4107" width="0.5703125" style="30" customWidth="1"/>
    <col min="4108" max="4108" width="5.140625" style="30" customWidth="1"/>
    <col min="4109" max="4109" width="0" style="30" hidden="1" customWidth="1"/>
    <col min="4110" max="4110" width="4.28515625" style="30" customWidth="1"/>
    <col min="4111" max="4111" width="0.5703125" style="30" customWidth="1"/>
    <col min="4112" max="4112" width="2.7109375" style="30" customWidth="1"/>
    <col min="4113" max="4113" width="10.28515625" style="30" customWidth="1"/>
    <col min="4114" max="4114" width="5.42578125" style="30" customWidth="1"/>
    <col min="4115" max="4115" width="10.85546875" style="30" customWidth="1"/>
    <col min="4116" max="4116" width="2" style="30" customWidth="1"/>
    <col min="4117" max="4117" width="4" style="30" customWidth="1"/>
    <col min="4118" max="4118" width="3.7109375" style="30" customWidth="1"/>
    <col min="4119" max="4119" width="3" style="30" customWidth="1"/>
    <col min="4120" max="4120" width="4" style="30" customWidth="1"/>
    <col min="4121" max="4351" width="9.140625" style="30"/>
    <col min="4352" max="4352" width="6.85546875" style="30" customWidth="1"/>
    <col min="4353" max="4353" width="8.140625" style="30" customWidth="1"/>
    <col min="4354" max="4354" width="19.85546875" style="30" customWidth="1"/>
    <col min="4355" max="4355" width="0.5703125" style="30" customWidth="1"/>
    <col min="4356" max="4356" width="6.140625" style="30" customWidth="1"/>
    <col min="4357" max="4358" width="0.5703125" style="30" customWidth="1"/>
    <col min="4359" max="4359" width="13.7109375" style="30" customWidth="1"/>
    <col min="4360" max="4360" width="15.7109375" style="30" customWidth="1"/>
    <col min="4361" max="4361" width="0.5703125" style="30" customWidth="1"/>
    <col min="4362" max="4362" width="10.85546875" style="30" customWidth="1"/>
    <col min="4363" max="4363" width="0.5703125" style="30" customWidth="1"/>
    <col min="4364" max="4364" width="5.140625" style="30" customWidth="1"/>
    <col min="4365" max="4365" width="0" style="30" hidden="1" customWidth="1"/>
    <col min="4366" max="4366" width="4.28515625" style="30" customWidth="1"/>
    <col min="4367" max="4367" width="0.5703125" style="30" customWidth="1"/>
    <col min="4368" max="4368" width="2.7109375" style="30" customWidth="1"/>
    <col min="4369" max="4369" width="10.28515625" style="30" customWidth="1"/>
    <col min="4370" max="4370" width="5.42578125" style="30" customWidth="1"/>
    <col min="4371" max="4371" width="10.85546875" style="30" customWidth="1"/>
    <col min="4372" max="4372" width="2" style="30" customWidth="1"/>
    <col min="4373" max="4373" width="4" style="30" customWidth="1"/>
    <col min="4374" max="4374" width="3.7109375" style="30" customWidth="1"/>
    <col min="4375" max="4375" width="3" style="30" customWidth="1"/>
    <col min="4376" max="4376" width="4" style="30" customWidth="1"/>
    <col min="4377" max="4607" width="9.140625" style="30"/>
    <col min="4608" max="4608" width="6.85546875" style="30" customWidth="1"/>
    <col min="4609" max="4609" width="8.140625" style="30" customWidth="1"/>
    <col min="4610" max="4610" width="19.85546875" style="30" customWidth="1"/>
    <col min="4611" max="4611" width="0.5703125" style="30" customWidth="1"/>
    <col min="4612" max="4612" width="6.140625" style="30" customWidth="1"/>
    <col min="4613" max="4614" width="0.5703125" style="30" customWidth="1"/>
    <col min="4615" max="4615" width="13.7109375" style="30" customWidth="1"/>
    <col min="4616" max="4616" width="15.7109375" style="30" customWidth="1"/>
    <col min="4617" max="4617" width="0.5703125" style="30" customWidth="1"/>
    <col min="4618" max="4618" width="10.85546875" style="30" customWidth="1"/>
    <col min="4619" max="4619" width="0.5703125" style="30" customWidth="1"/>
    <col min="4620" max="4620" width="5.140625" style="30" customWidth="1"/>
    <col min="4621" max="4621" width="0" style="30" hidden="1" customWidth="1"/>
    <col min="4622" max="4622" width="4.28515625" style="30" customWidth="1"/>
    <col min="4623" max="4623" width="0.5703125" style="30" customWidth="1"/>
    <col min="4624" max="4624" width="2.7109375" style="30" customWidth="1"/>
    <col min="4625" max="4625" width="10.28515625" style="30" customWidth="1"/>
    <col min="4626" max="4626" width="5.42578125" style="30" customWidth="1"/>
    <col min="4627" max="4627" width="10.85546875" style="30" customWidth="1"/>
    <col min="4628" max="4628" width="2" style="30" customWidth="1"/>
    <col min="4629" max="4629" width="4" style="30" customWidth="1"/>
    <col min="4630" max="4630" width="3.7109375" style="30" customWidth="1"/>
    <col min="4631" max="4631" width="3" style="30" customWidth="1"/>
    <col min="4632" max="4632" width="4" style="30" customWidth="1"/>
    <col min="4633" max="4863" width="9.140625" style="30"/>
    <col min="4864" max="4864" width="6.85546875" style="30" customWidth="1"/>
    <col min="4865" max="4865" width="8.140625" style="30" customWidth="1"/>
    <col min="4866" max="4866" width="19.85546875" style="30" customWidth="1"/>
    <col min="4867" max="4867" width="0.5703125" style="30" customWidth="1"/>
    <col min="4868" max="4868" width="6.140625" style="30" customWidth="1"/>
    <col min="4869" max="4870" width="0.5703125" style="30" customWidth="1"/>
    <col min="4871" max="4871" width="13.7109375" style="30" customWidth="1"/>
    <col min="4872" max="4872" width="15.7109375" style="30" customWidth="1"/>
    <col min="4873" max="4873" width="0.5703125" style="30" customWidth="1"/>
    <col min="4874" max="4874" width="10.85546875" style="30" customWidth="1"/>
    <col min="4875" max="4875" width="0.5703125" style="30" customWidth="1"/>
    <col min="4876" max="4876" width="5.140625" style="30" customWidth="1"/>
    <col min="4877" max="4877" width="0" style="30" hidden="1" customWidth="1"/>
    <col min="4878" max="4878" width="4.28515625" style="30" customWidth="1"/>
    <col min="4879" max="4879" width="0.5703125" style="30" customWidth="1"/>
    <col min="4880" max="4880" width="2.7109375" style="30" customWidth="1"/>
    <col min="4881" max="4881" width="10.28515625" style="30" customWidth="1"/>
    <col min="4882" max="4882" width="5.42578125" style="30" customWidth="1"/>
    <col min="4883" max="4883" width="10.85546875" style="30" customWidth="1"/>
    <col min="4884" max="4884" width="2" style="30" customWidth="1"/>
    <col min="4885" max="4885" width="4" style="30" customWidth="1"/>
    <col min="4886" max="4886" width="3.7109375" style="30" customWidth="1"/>
    <col min="4887" max="4887" width="3" style="30" customWidth="1"/>
    <col min="4888" max="4888" width="4" style="30" customWidth="1"/>
    <col min="4889" max="5119" width="9.140625" style="30"/>
    <col min="5120" max="5120" width="6.85546875" style="30" customWidth="1"/>
    <col min="5121" max="5121" width="8.140625" style="30" customWidth="1"/>
    <col min="5122" max="5122" width="19.85546875" style="30" customWidth="1"/>
    <col min="5123" max="5123" width="0.5703125" style="30" customWidth="1"/>
    <col min="5124" max="5124" width="6.140625" style="30" customWidth="1"/>
    <col min="5125" max="5126" width="0.5703125" style="30" customWidth="1"/>
    <col min="5127" max="5127" width="13.7109375" style="30" customWidth="1"/>
    <col min="5128" max="5128" width="15.7109375" style="30" customWidth="1"/>
    <col min="5129" max="5129" width="0.5703125" style="30" customWidth="1"/>
    <col min="5130" max="5130" width="10.85546875" style="30" customWidth="1"/>
    <col min="5131" max="5131" width="0.5703125" style="30" customWidth="1"/>
    <col min="5132" max="5132" width="5.140625" style="30" customWidth="1"/>
    <col min="5133" max="5133" width="0" style="30" hidden="1" customWidth="1"/>
    <col min="5134" max="5134" width="4.28515625" style="30" customWidth="1"/>
    <col min="5135" max="5135" width="0.5703125" style="30" customWidth="1"/>
    <col min="5136" max="5136" width="2.7109375" style="30" customWidth="1"/>
    <col min="5137" max="5137" width="10.28515625" style="30" customWidth="1"/>
    <col min="5138" max="5138" width="5.42578125" style="30" customWidth="1"/>
    <col min="5139" max="5139" width="10.85546875" style="30" customWidth="1"/>
    <col min="5140" max="5140" width="2" style="30" customWidth="1"/>
    <col min="5141" max="5141" width="4" style="30" customWidth="1"/>
    <col min="5142" max="5142" width="3.7109375" style="30" customWidth="1"/>
    <col min="5143" max="5143" width="3" style="30" customWidth="1"/>
    <col min="5144" max="5144" width="4" style="30" customWidth="1"/>
    <col min="5145" max="5375" width="9.140625" style="30"/>
    <col min="5376" max="5376" width="6.85546875" style="30" customWidth="1"/>
    <col min="5377" max="5377" width="8.140625" style="30" customWidth="1"/>
    <col min="5378" max="5378" width="19.85546875" style="30" customWidth="1"/>
    <col min="5379" max="5379" width="0.5703125" style="30" customWidth="1"/>
    <col min="5380" max="5380" width="6.140625" style="30" customWidth="1"/>
    <col min="5381" max="5382" width="0.5703125" style="30" customWidth="1"/>
    <col min="5383" max="5383" width="13.7109375" style="30" customWidth="1"/>
    <col min="5384" max="5384" width="15.7109375" style="30" customWidth="1"/>
    <col min="5385" max="5385" width="0.5703125" style="30" customWidth="1"/>
    <col min="5386" max="5386" width="10.85546875" style="30" customWidth="1"/>
    <col min="5387" max="5387" width="0.5703125" style="30" customWidth="1"/>
    <col min="5388" max="5388" width="5.140625" style="30" customWidth="1"/>
    <col min="5389" max="5389" width="0" style="30" hidden="1" customWidth="1"/>
    <col min="5390" max="5390" width="4.28515625" style="30" customWidth="1"/>
    <col min="5391" max="5391" width="0.5703125" style="30" customWidth="1"/>
    <col min="5392" max="5392" width="2.7109375" style="30" customWidth="1"/>
    <col min="5393" max="5393" width="10.28515625" style="30" customWidth="1"/>
    <col min="5394" max="5394" width="5.42578125" style="30" customWidth="1"/>
    <col min="5395" max="5395" width="10.85546875" style="30" customWidth="1"/>
    <col min="5396" max="5396" width="2" style="30" customWidth="1"/>
    <col min="5397" max="5397" width="4" style="30" customWidth="1"/>
    <col min="5398" max="5398" width="3.7109375" style="30" customWidth="1"/>
    <col min="5399" max="5399" width="3" style="30" customWidth="1"/>
    <col min="5400" max="5400" width="4" style="30" customWidth="1"/>
    <col min="5401" max="5631" width="9.140625" style="30"/>
    <col min="5632" max="5632" width="6.85546875" style="30" customWidth="1"/>
    <col min="5633" max="5633" width="8.140625" style="30" customWidth="1"/>
    <col min="5634" max="5634" width="19.85546875" style="30" customWidth="1"/>
    <col min="5635" max="5635" width="0.5703125" style="30" customWidth="1"/>
    <col min="5636" max="5636" width="6.140625" style="30" customWidth="1"/>
    <col min="5637" max="5638" width="0.5703125" style="30" customWidth="1"/>
    <col min="5639" max="5639" width="13.7109375" style="30" customWidth="1"/>
    <col min="5640" max="5640" width="15.7109375" style="30" customWidth="1"/>
    <col min="5641" max="5641" width="0.5703125" style="30" customWidth="1"/>
    <col min="5642" max="5642" width="10.85546875" style="30" customWidth="1"/>
    <col min="5643" max="5643" width="0.5703125" style="30" customWidth="1"/>
    <col min="5644" max="5644" width="5.140625" style="30" customWidth="1"/>
    <col min="5645" max="5645" width="0" style="30" hidden="1" customWidth="1"/>
    <col min="5646" max="5646" width="4.28515625" style="30" customWidth="1"/>
    <col min="5647" max="5647" width="0.5703125" style="30" customWidth="1"/>
    <col min="5648" max="5648" width="2.7109375" style="30" customWidth="1"/>
    <col min="5649" max="5649" width="10.28515625" style="30" customWidth="1"/>
    <col min="5650" max="5650" width="5.42578125" style="30" customWidth="1"/>
    <col min="5651" max="5651" width="10.85546875" style="30" customWidth="1"/>
    <col min="5652" max="5652" width="2" style="30" customWidth="1"/>
    <col min="5653" max="5653" width="4" style="30" customWidth="1"/>
    <col min="5654" max="5654" width="3.7109375" style="30" customWidth="1"/>
    <col min="5655" max="5655" width="3" style="30" customWidth="1"/>
    <col min="5656" max="5656" width="4" style="30" customWidth="1"/>
    <col min="5657" max="5887" width="9.140625" style="30"/>
    <col min="5888" max="5888" width="6.85546875" style="30" customWidth="1"/>
    <col min="5889" max="5889" width="8.140625" style="30" customWidth="1"/>
    <col min="5890" max="5890" width="19.85546875" style="30" customWidth="1"/>
    <col min="5891" max="5891" width="0.5703125" style="30" customWidth="1"/>
    <col min="5892" max="5892" width="6.140625" style="30" customWidth="1"/>
    <col min="5893" max="5894" width="0.5703125" style="30" customWidth="1"/>
    <col min="5895" max="5895" width="13.7109375" style="30" customWidth="1"/>
    <col min="5896" max="5896" width="15.7109375" style="30" customWidth="1"/>
    <col min="5897" max="5897" width="0.5703125" style="30" customWidth="1"/>
    <col min="5898" max="5898" width="10.85546875" style="30" customWidth="1"/>
    <col min="5899" max="5899" width="0.5703125" style="30" customWidth="1"/>
    <col min="5900" max="5900" width="5.140625" style="30" customWidth="1"/>
    <col min="5901" max="5901" width="0" style="30" hidden="1" customWidth="1"/>
    <col min="5902" max="5902" width="4.28515625" style="30" customWidth="1"/>
    <col min="5903" max="5903" width="0.5703125" style="30" customWidth="1"/>
    <col min="5904" max="5904" width="2.7109375" style="30" customWidth="1"/>
    <col min="5905" max="5905" width="10.28515625" style="30" customWidth="1"/>
    <col min="5906" max="5906" width="5.42578125" style="30" customWidth="1"/>
    <col min="5907" max="5907" width="10.85546875" style="30" customWidth="1"/>
    <col min="5908" max="5908" width="2" style="30" customWidth="1"/>
    <col min="5909" max="5909" width="4" style="30" customWidth="1"/>
    <col min="5910" max="5910" width="3.7109375" style="30" customWidth="1"/>
    <col min="5911" max="5911" width="3" style="30" customWidth="1"/>
    <col min="5912" max="5912" width="4" style="30" customWidth="1"/>
    <col min="5913" max="6143" width="9.140625" style="30"/>
    <col min="6144" max="6144" width="6.85546875" style="30" customWidth="1"/>
    <col min="6145" max="6145" width="8.140625" style="30" customWidth="1"/>
    <col min="6146" max="6146" width="19.85546875" style="30" customWidth="1"/>
    <col min="6147" max="6147" width="0.5703125" style="30" customWidth="1"/>
    <col min="6148" max="6148" width="6.140625" style="30" customWidth="1"/>
    <col min="6149" max="6150" width="0.5703125" style="30" customWidth="1"/>
    <col min="6151" max="6151" width="13.7109375" style="30" customWidth="1"/>
    <col min="6152" max="6152" width="15.7109375" style="30" customWidth="1"/>
    <col min="6153" max="6153" width="0.5703125" style="30" customWidth="1"/>
    <col min="6154" max="6154" width="10.85546875" style="30" customWidth="1"/>
    <col min="6155" max="6155" width="0.5703125" style="30" customWidth="1"/>
    <col min="6156" max="6156" width="5.140625" style="30" customWidth="1"/>
    <col min="6157" max="6157" width="0" style="30" hidden="1" customWidth="1"/>
    <col min="6158" max="6158" width="4.28515625" style="30" customWidth="1"/>
    <col min="6159" max="6159" width="0.5703125" style="30" customWidth="1"/>
    <col min="6160" max="6160" width="2.7109375" style="30" customWidth="1"/>
    <col min="6161" max="6161" width="10.28515625" style="30" customWidth="1"/>
    <col min="6162" max="6162" width="5.42578125" style="30" customWidth="1"/>
    <col min="6163" max="6163" width="10.85546875" style="30" customWidth="1"/>
    <col min="6164" max="6164" width="2" style="30" customWidth="1"/>
    <col min="6165" max="6165" width="4" style="30" customWidth="1"/>
    <col min="6166" max="6166" width="3.7109375" style="30" customWidth="1"/>
    <col min="6167" max="6167" width="3" style="30" customWidth="1"/>
    <col min="6168" max="6168" width="4" style="30" customWidth="1"/>
    <col min="6169" max="6399" width="9.140625" style="30"/>
    <col min="6400" max="6400" width="6.85546875" style="30" customWidth="1"/>
    <col min="6401" max="6401" width="8.140625" style="30" customWidth="1"/>
    <col min="6402" max="6402" width="19.85546875" style="30" customWidth="1"/>
    <col min="6403" max="6403" width="0.5703125" style="30" customWidth="1"/>
    <col min="6404" max="6404" width="6.140625" style="30" customWidth="1"/>
    <col min="6405" max="6406" width="0.5703125" style="30" customWidth="1"/>
    <col min="6407" max="6407" width="13.7109375" style="30" customWidth="1"/>
    <col min="6408" max="6408" width="15.7109375" style="30" customWidth="1"/>
    <col min="6409" max="6409" width="0.5703125" style="30" customWidth="1"/>
    <col min="6410" max="6410" width="10.85546875" style="30" customWidth="1"/>
    <col min="6411" max="6411" width="0.5703125" style="30" customWidth="1"/>
    <col min="6412" max="6412" width="5.140625" style="30" customWidth="1"/>
    <col min="6413" max="6413" width="0" style="30" hidden="1" customWidth="1"/>
    <col min="6414" max="6414" width="4.28515625" style="30" customWidth="1"/>
    <col min="6415" max="6415" width="0.5703125" style="30" customWidth="1"/>
    <col min="6416" max="6416" width="2.7109375" style="30" customWidth="1"/>
    <col min="6417" max="6417" width="10.28515625" style="30" customWidth="1"/>
    <col min="6418" max="6418" width="5.42578125" style="30" customWidth="1"/>
    <col min="6419" max="6419" width="10.85546875" style="30" customWidth="1"/>
    <col min="6420" max="6420" width="2" style="30" customWidth="1"/>
    <col min="6421" max="6421" width="4" style="30" customWidth="1"/>
    <col min="6422" max="6422" width="3.7109375" style="30" customWidth="1"/>
    <col min="6423" max="6423" width="3" style="30" customWidth="1"/>
    <col min="6424" max="6424" width="4" style="30" customWidth="1"/>
    <col min="6425" max="6655" width="9.140625" style="30"/>
    <col min="6656" max="6656" width="6.85546875" style="30" customWidth="1"/>
    <col min="6657" max="6657" width="8.140625" style="30" customWidth="1"/>
    <col min="6658" max="6658" width="19.85546875" style="30" customWidth="1"/>
    <col min="6659" max="6659" width="0.5703125" style="30" customWidth="1"/>
    <col min="6660" max="6660" width="6.140625" style="30" customWidth="1"/>
    <col min="6661" max="6662" width="0.5703125" style="30" customWidth="1"/>
    <col min="6663" max="6663" width="13.7109375" style="30" customWidth="1"/>
    <col min="6664" max="6664" width="15.7109375" style="30" customWidth="1"/>
    <col min="6665" max="6665" width="0.5703125" style="30" customWidth="1"/>
    <col min="6666" max="6666" width="10.85546875" style="30" customWidth="1"/>
    <col min="6667" max="6667" width="0.5703125" style="30" customWidth="1"/>
    <col min="6668" max="6668" width="5.140625" style="30" customWidth="1"/>
    <col min="6669" max="6669" width="0" style="30" hidden="1" customWidth="1"/>
    <col min="6670" max="6670" width="4.28515625" style="30" customWidth="1"/>
    <col min="6671" max="6671" width="0.5703125" style="30" customWidth="1"/>
    <col min="6672" max="6672" width="2.7109375" style="30" customWidth="1"/>
    <col min="6673" max="6673" width="10.28515625" style="30" customWidth="1"/>
    <col min="6674" max="6674" width="5.42578125" style="30" customWidth="1"/>
    <col min="6675" max="6675" width="10.85546875" style="30" customWidth="1"/>
    <col min="6676" max="6676" width="2" style="30" customWidth="1"/>
    <col min="6677" max="6677" width="4" style="30" customWidth="1"/>
    <col min="6678" max="6678" width="3.7109375" style="30" customWidth="1"/>
    <col min="6679" max="6679" width="3" style="30" customWidth="1"/>
    <col min="6680" max="6680" width="4" style="30" customWidth="1"/>
    <col min="6681" max="6911" width="9.140625" style="30"/>
    <col min="6912" max="6912" width="6.85546875" style="30" customWidth="1"/>
    <col min="6913" max="6913" width="8.140625" style="30" customWidth="1"/>
    <col min="6914" max="6914" width="19.85546875" style="30" customWidth="1"/>
    <col min="6915" max="6915" width="0.5703125" style="30" customWidth="1"/>
    <col min="6916" max="6916" width="6.140625" style="30" customWidth="1"/>
    <col min="6917" max="6918" width="0.5703125" style="30" customWidth="1"/>
    <col min="6919" max="6919" width="13.7109375" style="30" customWidth="1"/>
    <col min="6920" max="6920" width="15.7109375" style="30" customWidth="1"/>
    <col min="6921" max="6921" width="0.5703125" style="30" customWidth="1"/>
    <col min="6922" max="6922" width="10.85546875" style="30" customWidth="1"/>
    <col min="6923" max="6923" width="0.5703125" style="30" customWidth="1"/>
    <col min="6924" max="6924" width="5.140625" style="30" customWidth="1"/>
    <col min="6925" max="6925" width="0" style="30" hidden="1" customWidth="1"/>
    <col min="6926" max="6926" width="4.28515625" style="30" customWidth="1"/>
    <col min="6927" max="6927" width="0.5703125" style="30" customWidth="1"/>
    <col min="6928" max="6928" width="2.7109375" style="30" customWidth="1"/>
    <col min="6929" max="6929" width="10.28515625" style="30" customWidth="1"/>
    <col min="6930" max="6930" width="5.42578125" style="30" customWidth="1"/>
    <col min="6931" max="6931" width="10.85546875" style="30" customWidth="1"/>
    <col min="6932" max="6932" width="2" style="30" customWidth="1"/>
    <col min="6933" max="6933" width="4" style="30" customWidth="1"/>
    <col min="6934" max="6934" width="3.7109375" style="30" customWidth="1"/>
    <col min="6935" max="6935" width="3" style="30" customWidth="1"/>
    <col min="6936" max="6936" width="4" style="30" customWidth="1"/>
    <col min="6937" max="7167" width="9.140625" style="30"/>
    <col min="7168" max="7168" width="6.85546875" style="30" customWidth="1"/>
    <col min="7169" max="7169" width="8.140625" style="30" customWidth="1"/>
    <col min="7170" max="7170" width="19.85546875" style="30" customWidth="1"/>
    <col min="7171" max="7171" width="0.5703125" style="30" customWidth="1"/>
    <col min="7172" max="7172" width="6.140625" style="30" customWidth="1"/>
    <col min="7173" max="7174" width="0.5703125" style="30" customWidth="1"/>
    <col min="7175" max="7175" width="13.7109375" style="30" customWidth="1"/>
    <col min="7176" max="7176" width="15.7109375" style="30" customWidth="1"/>
    <col min="7177" max="7177" width="0.5703125" style="30" customWidth="1"/>
    <col min="7178" max="7178" width="10.85546875" style="30" customWidth="1"/>
    <col min="7179" max="7179" width="0.5703125" style="30" customWidth="1"/>
    <col min="7180" max="7180" width="5.140625" style="30" customWidth="1"/>
    <col min="7181" max="7181" width="0" style="30" hidden="1" customWidth="1"/>
    <col min="7182" max="7182" width="4.28515625" style="30" customWidth="1"/>
    <col min="7183" max="7183" width="0.5703125" style="30" customWidth="1"/>
    <col min="7184" max="7184" width="2.7109375" style="30" customWidth="1"/>
    <col min="7185" max="7185" width="10.28515625" style="30" customWidth="1"/>
    <col min="7186" max="7186" width="5.42578125" style="30" customWidth="1"/>
    <col min="7187" max="7187" width="10.85546875" style="30" customWidth="1"/>
    <col min="7188" max="7188" width="2" style="30" customWidth="1"/>
    <col min="7189" max="7189" width="4" style="30" customWidth="1"/>
    <col min="7190" max="7190" width="3.7109375" style="30" customWidth="1"/>
    <col min="7191" max="7191" width="3" style="30" customWidth="1"/>
    <col min="7192" max="7192" width="4" style="30" customWidth="1"/>
    <col min="7193" max="7423" width="9.140625" style="30"/>
    <col min="7424" max="7424" width="6.85546875" style="30" customWidth="1"/>
    <col min="7425" max="7425" width="8.140625" style="30" customWidth="1"/>
    <col min="7426" max="7426" width="19.85546875" style="30" customWidth="1"/>
    <col min="7427" max="7427" width="0.5703125" style="30" customWidth="1"/>
    <col min="7428" max="7428" width="6.140625" style="30" customWidth="1"/>
    <col min="7429" max="7430" width="0.5703125" style="30" customWidth="1"/>
    <col min="7431" max="7431" width="13.7109375" style="30" customWidth="1"/>
    <col min="7432" max="7432" width="15.7109375" style="30" customWidth="1"/>
    <col min="7433" max="7433" width="0.5703125" style="30" customWidth="1"/>
    <col min="7434" max="7434" width="10.85546875" style="30" customWidth="1"/>
    <col min="7435" max="7435" width="0.5703125" style="30" customWidth="1"/>
    <col min="7436" max="7436" width="5.140625" style="30" customWidth="1"/>
    <col min="7437" max="7437" width="0" style="30" hidden="1" customWidth="1"/>
    <col min="7438" max="7438" width="4.28515625" style="30" customWidth="1"/>
    <col min="7439" max="7439" width="0.5703125" style="30" customWidth="1"/>
    <col min="7440" max="7440" width="2.7109375" style="30" customWidth="1"/>
    <col min="7441" max="7441" width="10.28515625" style="30" customWidth="1"/>
    <col min="7442" max="7442" width="5.42578125" style="30" customWidth="1"/>
    <col min="7443" max="7443" width="10.85546875" style="30" customWidth="1"/>
    <col min="7444" max="7444" width="2" style="30" customWidth="1"/>
    <col min="7445" max="7445" width="4" style="30" customWidth="1"/>
    <col min="7446" max="7446" width="3.7109375" style="30" customWidth="1"/>
    <col min="7447" max="7447" width="3" style="30" customWidth="1"/>
    <col min="7448" max="7448" width="4" style="30" customWidth="1"/>
    <col min="7449" max="7679" width="9.140625" style="30"/>
    <col min="7680" max="7680" width="6.85546875" style="30" customWidth="1"/>
    <col min="7681" max="7681" width="8.140625" style="30" customWidth="1"/>
    <col min="7682" max="7682" width="19.85546875" style="30" customWidth="1"/>
    <col min="7683" max="7683" width="0.5703125" style="30" customWidth="1"/>
    <col min="7684" max="7684" width="6.140625" style="30" customWidth="1"/>
    <col min="7685" max="7686" width="0.5703125" style="30" customWidth="1"/>
    <col min="7687" max="7687" width="13.7109375" style="30" customWidth="1"/>
    <col min="7688" max="7688" width="15.7109375" style="30" customWidth="1"/>
    <col min="7689" max="7689" width="0.5703125" style="30" customWidth="1"/>
    <col min="7690" max="7690" width="10.85546875" style="30" customWidth="1"/>
    <col min="7691" max="7691" width="0.5703125" style="30" customWidth="1"/>
    <col min="7692" max="7692" width="5.140625" style="30" customWidth="1"/>
    <col min="7693" max="7693" width="0" style="30" hidden="1" customWidth="1"/>
    <col min="7694" max="7694" width="4.28515625" style="30" customWidth="1"/>
    <col min="7695" max="7695" width="0.5703125" style="30" customWidth="1"/>
    <col min="7696" max="7696" width="2.7109375" style="30" customWidth="1"/>
    <col min="7697" max="7697" width="10.28515625" style="30" customWidth="1"/>
    <col min="7698" max="7698" width="5.42578125" style="30" customWidth="1"/>
    <col min="7699" max="7699" width="10.85546875" style="30" customWidth="1"/>
    <col min="7700" max="7700" width="2" style="30" customWidth="1"/>
    <col min="7701" max="7701" width="4" style="30" customWidth="1"/>
    <col min="7702" max="7702" width="3.7109375" style="30" customWidth="1"/>
    <col min="7703" max="7703" width="3" style="30" customWidth="1"/>
    <col min="7704" max="7704" width="4" style="30" customWidth="1"/>
    <col min="7705" max="7935" width="9.140625" style="30"/>
    <col min="7936" max="7936" width="6.85546875" style="30" customWidth="1"/>
    <col min="7937" max="7937" width="8.140625" style="30" customWidth="1"/>
    <col min="7938" max="7938" width="19.85546875" style="30" customWidth="1"/>
    <col min="7939" max="7939" width="0.5703125" style="30" customWidth="1"/>
    <col min="7940" max="7940" width="6.140625" style="30" customWidth="1"/>
    <col min="7941" max="7942" width="0.5703125" style="30" customWidth="1"/>
    <col min="7943" max="7943" width="13.7109375" style="30" customWidth="1"/>
    <col min="7944" max="7944" width="15.7109375" style="30" customWidth="1"/>
    <col min="7945" max="7945" width="0.5703125" style="30" customWidth="1"/>
    <col min="7946" max="7946" width="10.85546875" style="30" customWidth="1"/>
    <col min="7947" max="7947" width="0.5703125" style="30" customWidth="1"/>
    <col min="7948" max="7948" width="5.140625" style="30" customWidth="1"/>
    <col min="7949" max="7949" width="0" style="30" hidden="1" customWidth="1"/>
    <col min="7950" max="7950" width="4.28515625" style="30" customWidth="1"/>
    <col min="7951" max="7951" width="0.5703125" style="30" customWidth="1"/>
    <col min="7952" max="7952" width="2.7109375" style="30" customWidth="1"/>
    <col min="7953" max="7953" width="10.28515625" style="30" customWidth="1"/>
    <col min="7954" max="7954" width="5.42578125" style="30" customWidth="1"/>
    <col min="7955" max="7955" width="10.85546875" style="30" customWidth="1"/>
    <col min="7956" max="7956" width="2" style="30" customWidth="1"/>
    <col min="7957" max="7957" width="4" style="30" customWidth="1"/>
    <col min="7958" max="7958" width="3.7109375" style="30" customWidth="1"/>
    <col min="7959" max="7959" width="3" style="30" customWidth="1"/>
    <col min="7960" max="7960" width="4" style="30" customWidth="1"/>
    <col min="7961" max="8191" width="9.140625" style="30"/>
    <col min="8192" max="8192" width="6.85546875" style="30" customWidth="1"/>
    <col min="8193" max="8193" width="8.140625" style="30" customWidth="1"/>
    <col min="8194" max="8194" width="19.85546875" style="30" customWidth="1"/>
    <col min="8195" max="8195" width="0.5703125" style="30" customWidth="1"/>
    <col min="8196" max="8196" width="6.140625" style="30" customWidth="1"/>
    <col min="8197" max="8198" width="0.5703125" style="30" customWidth="1"/>
    <col min="8199" max="8199" width="13.7109375" style="30" customWidth="1"/>
    <col min="8200" max="8200" width="15.7109375" style="30" customWidth="1"/>
    <col min="8201" max="8201" width="0.5703125" style="30" customWidth="1"/>
    <col min="8202" max="8202" width="10.85546875" style="30" customWidth="1"/>
    <col min="8203" max="8203" width="0.5703125" style="30" customWidth="1"/>
    <col min="8204" max="8204" width="5.140625" style="30" customWidth="1"/>
    <col min="8205" max="8205" width="0" style="30" hidden="1" customWidth="1"/>
    <col min="8206" max="8206" width="4.28515625" style="30" customWidth="1"/>
    <col min="8207" max="8207" width="0.5703125" style="30" customWidth="1"/>
    <col min="8208" max="8208" width="2.7109375" style="30" customWidth="1"/>
    <col min="8209" max="8209" width="10.28515625" style="30" customWidth="1"/>
    <col min="8210" max="8210" width="5.42578125" style="30" customWidth="1"/>
    <col min="8211" max="8211" width="10.85546875" style="30" customWidth="1"/>
    <col min="8212" max="8212" width="2" style="30" customWidth="1"/>
    <col min="8213" max="8213" width="4" style="30" customWidth="1"/>
    <col min="8214" max="8214" width="3.7109375" style="30" customWidth="1"/>
    <col min="8215" max="8215" width="3" style="30" customWidth="1"/>
    <col min="8216" max="8216" width="4" style="30" customWidth="1"/>
    <col min="8217" max="8447" width="9.140625" style="30"/>
    <col min="8448" max="8448" width="6.85546875" style="30" customWidth="1"/>
    <col min="8449" max="8449" width="8.140625" style="30" customWidth="1"/>
    <col min="8450" max="8450" width="19.85546875" style="30" customWidth="1"/>
    <col min="8451" max="8451" width="0.5703125" style="30" customWidth="1"/>
    <col min="8452" max="8452" width="6.140625" style="30" customWidth="1"/>
    <col min="8453" max="8454" width="0.5703125" style="30" customWidth="1"/>
    <col min="8455" max="8455" width="13.7109375" style="30" customWidth="1"/>
    <col min="8456" max="8456" width="15.7109375" style="30" customWidth="1"/>
    <col min="8457" max="8457" width="0.5703125" style="30" customWidth="1"/>
    <col min="8458" max="8458" width="10.85546875" style="30" customWidth="1"/>
    <col min="8459" max="8459" width="0.5703125" style="30" customWidth="1"/>
    <col min="8460" max="8460" width="5.140625" style="30" customWidth="1"/>
    <col min="8461" max="8461" width="0" style="30" hidden="1" customWidth="1"/>
    <col min="8462" max="8462" width="4.28515625" style="30" customWidth="1"/>
    <col min="8463" max="8463" width="0.5703125" style="30" customWidth="1"/>
    <col min="8464" max="8464" width="2.7109375" style="30" customWidth="1"/>
    <col min="8465" max="8465" width="10.28515625" style="30" customWidth="1"/>
    <col min="8466" max="8466" width="5.42578125" style="30" customWidth="1"/>
    <col min="8467" max="8467" width="10.85546875" style="30" customWidth="1"/>
    <col min="8468" max="8468" width="2" style="30" customWidth="1"/>
    <col min="8469" max="8469" width="4" style="30" customWidth="1"/>
    <col min="8470" max="8470" width="3.7109375" style="30" customWidth="1"/>
    <col min="8471" max="8471" width="3" style="30" customWidth="1"/>
    <col min="8472" max="8472" width="4" style="30" customWidth="1"/>
    <col min="8473" max="8703" width="9.140625" style="30"/>
    <col min="8704" max="8704" width="6.85546875" style="30" customWidth="1"/>
    <col min="8705" max="8705" width="8.140625" style="30" customWidth="1"/>
    <col min="8706" max="8706" width="19.85546875" style="30" customWidth="1"/>
    <col min="8707" max="8707" width="0.5703125" style="30" customWidth="1"/>
    <col min="8708" max="8708" width="6.140625" style="30" customWidth="1"/>
    <col min="8709" max="8710" width="0.5703125" style="30" customWidth="1"/>
    <col min="8711" max="8711" width="13.7109375" style="30" customWidth="1"/>
    <col min="8712" max="8712" width="15.7109375" style="30" customWidth="1"/>
    <col min="8713" max="8713" width="0.5703125" style="30" customWidth="1"/>
    <col min="8714" max="8714" width="10.85546875" style="30" customWidth="1"/>
    <col min="8715" max="8715" width="0.5703125" style="30" customWidth="1"/>
    <col min="8716" max="8716" width="5.140625" style="30" customWidth="1"/>
    <col min="8717" max="8717" width="0" style="30" hidden="1" customWidth="1"/>
    <col min="8718" max="8718" width="4.28515625" style="30" customWidth="1"/>
    <col min="8719" max="8719" width="0.5703125" style="30" customWidth="1"/>
    <col min="8720" max="8720" width="2.7109375" style="30" customWidth="1"/>
    <col min="8721" max="8721" width="10.28515625" style="30" customWidth="1"/>
    <col min="8722" max="8722" width="5.42578125" style="30" customWidth="1"/>
    <col min="8723" max="8723" width="10.85546875" style="30" customWidth="1"/>
    <col min="8724" max="8724" width="2" style="30" customWidth="1"/>
    <col min="8725" max="8725" width="4" style="30" customWidth="1"/>
    <col min="8726" max="8726" width="3.7109375" style="30" customWidth="1"/>
    <col min="8727" max="8727" width="3" style="30" customWidth="1"/>
    <col min="8728" max="8728" width="4" style="30" customWidth="1"/>
    <col min="8729" max="8959" width="9.140625" style="30"/>
    <col min="8960" max="8960" width="6.85546875" style="30" customWidth="1"/>
    <col min="8961" max="8961" width="8.140625" style="30" customWidth="1"/>
    <col min="8962" max="8962" width="19.85546875" style="30" customWidth="1"/>
    <col min="8963" max="8963" width="0.5703125" style="30" customWidth="1"/>
    <col min="8964" max="8964" width="6.140625" style="30" customWidth="1"/>
    <col min="8965" max="8966" width="0.5703125" style="30" customWidth="1"/>
    <col min="8967" max="8967" width="13.7109375" style="30" customWidth="1"/>
    <col min="8968" max="8968" width="15.7109375" style="30" customWidth="1"/>
    <col min="8969" max="8969" width="0.5703125" style="30" customWidth="1"/>
    <col min="8970" max="8970" width="10.85546875" style="30" customWidth="1"/>
    <col min="8971" max="8971" width="0.5703125" style="30" customWidth="1"/>
    <col min="8972" max="8972" width="5.140625" style="30" customWidth="1"/>
    <col min="8973" max="8973" width="0" style="30" hidden="1" customWidth="1"/>
    <col min="8974" max="8974" width="4.28515625" style="30" customWidth="1"/>
    <col min="8975" max="8975" width="0.5703125" style="30" customWidth="1"/>
    <col min="8976" max="8976" width="2.7109375" style="30" customWidth="1"/>
    <col min="8977" max="8977" width="10.28515625" style="30" customWidth="1"/>
    <col min="8978" max="8978" width="5.42578125" style="30" customWidth="1"/>
    <col min="8979" max="8979" width="10.85546875" style="30" customWidth="1"/>
    <col min="8980" max="8980" width="2" style="30" customWidth="1"/>
    <col min="8981" max="8981" width="4" style="30" customWidth="1"/>
    <col min="8982" max="8982" width="3.7109375" style="30" customWidth="1"/>
    <col min="8983" max="8983" width="3" style="30" customWidth="1"/>
    <col min="8984" max="8984" width="4" style="30" customWidth="1"/>
    <col min="8985" max="9215" width="9.140625" style="30"/>
    <col min="9216" max="9216" width="6.85546875" style="30" customWidth="1"/>
    <col min="9217" max="9217" width="8.140625" style="30" customWidth="1"/>
    <col min="9218" max="9218" width="19.85546875" style="30" customWidth="1"/>
    <col min="9219" max="9219" width="0.5703125" style="30" customWidth="1"/>
    <col min="9220" max="9220" width="6.140625" style="30" customWidth="1"/>
    <col min="9221" max="9222" width="0.5703125" style="30" customWidth="1"/>
    <col min="9223" max="9223" width="13.7109375" style="30" customWidth="1"/>
    <col min="9224" max="9224" width="15.7109375" style="30" customWidth="1"/>
    <col min="9225" max="9225" width="0.5703125" style="30" customWidth="1"/>
    <col min="9226" max="9226" width="10.85546875" style="30" customWidth="1"/>
    <col min="9227" max="9227" width="0.5703125" style="30" customWidth="1"/>
    <col min="9228" max="9228" width="5.140625" style="30" customWidth="1"/>
    <col min="9229" max="9229" width="0" style="30" hidden="1" customWidth="1"/>
    <col min="9230" max="9230" width="4.28515625" style="30" customWidth="1"/>
    <col min="9231" max="9231" width="0.5703125" style="30" customWidth="1"/>
    <col min="9232" max="9232" width="2.7109375" style="30" customWidth="1"/>
    <col min="9233" max="9233" width="10.28515625" style="30" customWidth="1"/>
    <col min="9234" max="9234" width="5.42578125" style="30" customWidth="1"/>
    <col min="9235" max="9235" width="10.85546875" style="30" customWidth="1"/>
    <col min="9236" max="9236" width="2" style="30" customWidth="1"/>
    <col min="9237" max="9237" width="4" style="30" customWidth="1"/>
    <col min="9238" max="9238" width="3.7109375" style="30" customWidth="1"/>
    <col min="9239" max="9239" width="3" style="30" customWidth="1"/>
    <col min="9240" max="9240" width="4" style="30" customWidth="1"/>
    <col min="9241" max="9471" width="9.140625" style="30"/>
    <col min="9472" max="9472" width="6.85546875" style="30" customWidth="1"/>
    <col min="9473" max="9473" width="8.140625" style="30" customWidth="1"/>
    <col min="9474" max="9474" width="19.85546875" style="30" customWidth="1"/>
    <col min="9475" max="9475" width="0.5703125" style="30" customWidth="1"/>
    <col min="9476" max="9476" width="6.140625" style="30" customWidth="1"/>
    <col min="9477" max="9478" width="0.5703125" style="30" customWidth="1"/>
    <col min="9479" max="9479" width="13.7109375" style="30" customWidth="1"/>
    <col min="9480" max="9480" width="15.7109375" style="30" customWidth="1"/>
    <col min="9481" max="9481" width="0.5703125" style="30" customWidth="1"/>
    <col min="9482" max="9482" width="10.85546875" style="30" customWidth="1"/>
    <col min="9483" max="9483" width="0.5703125" style="30" customWidth="1"/>
    <col min="9484" max="9484" width="5.140625" style="30" customWidth="1"/>
    <col min="9485" max="9485" width="0" style="30" hidden="1" customWidth="1"/>
    <col min="9486" max="9486" width="4.28515625" style="30" customWidth="1"/>
    <col min="9487" max="9487" width="0.5703125" style="30" customWidth="1"/>
    <col min="9488" max="9488" width="2.7109375" style="30" customWidth="1"/>
    <col min="9489" max="9489" width="10.28515625" style="30" customWidth="1"/>
    <col min="9490" max="9490" width="5.42578125" style="30" customWidth="1"/>
    <col min="9491" max="9491" width="10.85546875" style="30" customWidth="1"/>
    <col min="9492" max="9492" width="2" style="30" customWidth="1"/>
    <col min="9493" max="9493" width="4" style="30" customWidth="1"/>
    <col min="9494" max="9494" width="3.7109375" style="30" customWidth="1"/>
    <col min="9495" max="9495" width="3" style="30" customWidth="1"/>
    <col min="9496" max="9496" width="4" style="30" customWidth="1"/>
    <col min="9497" max="9727" width="9.140625" style="30"/>
    <col min="9728" max="9728" width="6.85546875" style="30" customWidth="1"/>
    <col min="9729" max="9729" width="8.140625" style="30" customWidth="1"/>
    <col min="9730" max="9730" width="19.85546875" style="30" customWidth="1"/>
    <col min="9731" max="9731" width="0.5703125" style="30" customWidth="1"/>
    <col min="9732" max="9732" width="6.140625" style="30" customWidth="1"/>
    <col min="9733" max="9734" width="0.5703125" style="30" customWidth="1"/>
    <col min="9735" max="9735" width="13.7109375" style="30" customWidth="1"/>
    <col min="9736" max="9736" width="15.7109375" style="30" customWidth="1"/>
    <col min="9737" max="9737" width="0.5703125" style="30" customWidth="1"/>
    <col min="9738" max="9738" width="10.85546875" style="30" customWidth="1"/>
    <col min="9739" max="9739" width="0.5703125" style="30" customWidth="1"/>
    <col min="9740" max="9740" width="5.140625" style="30" customWidth="1"/>
    <col min="9741" max="9741" width="0" style="30" hidden="1" customWidth="1"/>
    <col min="9742" max="9742" width="4.28515625" style="30" customWidth="1"/>
    <col min="9743" max="9743" width="0.5703125" style="30" customWidth="1"/>
    <col min="9744" max="9744" width="2.7109375" style="30" customWidth="1"/>
    <col min="9745" max="9745" width="10.28515625" style="30" customWidth="1"/>
    <col min="9746" max="9746" width="5.42578125" style="30" customWidth="1"/>
    <col min="9747" max="9747" width="10.85546875" style="30" customWidth="1"/>
    <col min="9748" max="9748" width="2" style="30" customWidth="1"/>
    <col min="9749" max="9749" width="4" style="30" customWidth="1"/>
    <col min="9750" max="9750" width="3.7109375" style="30" customWidth="1"/>
    <col min="9751" max="9751" width="3" style="30" customWidth="1"/>
    <col min="9752" max="9752" width="4" style="30" customWidth="1"/>
    <col min="9753" max="9983" width="9.140625" style="30"/>
    <col min="9984" max="9984" width="6.85546875" style="30" customWidth="1"/>
    <col min="9985" max="9985" width="8.140625" style="30" customWidth="1"/>
    <col min="9986" max="9986" width="19.85546875" style="30" customWidth="1"/>
    <col min="9987" max="9987" width="0.5703125" style="30" customWidth="1"/>
    <col min="9988" max="9988" width="6.140625" style="30" customWidth="1"/>
    <col min="9989" max="9990" width="0.5703125" style="30" customWidth="1"/>
    <col min="9991" max="9991" width="13.7109375" style="30" customWidth="1"/>
    <col min="9992" max="9992" width="15.7109375" style="30" customWidth="1"/>
    <col min="9993" max="9993" width="0.5703125" style="30" customWidth="1"/>
    <col min="9994" max="9994" width="10.85546875" style="30" customWidth="1"/>
    <col min="9995" max="9995" width="0.5703125" style="30" customWidth="1"/>
    <col min="9996" max="9996" width="5.140625" style="30" customWidth="1"/>
    <col min="9997" max="9997" width="0" style="30" hidden="1" customWidth="1"/>
    <col min="9998" max="9998" width="4.28515625" style="30" customWidth="1"/>
    <col min="9999" max="9999" width="0.5703125" style="30" customWidth="1"/>
    <col min="10000" max="10000" width="2.7109375" style="30" customWidth="1"/>
    <col min="10001" max="10001" width="10.28515625" style="30" customWidth="1"/>
    <col min="10002" max="10002" width="5.42578125" style="30" customWidth="1"/>
    <col min="10003" max="10003" width="10.85546875" style="30" customWidth="1"/>
    <col min="10004" max="10004" width="2" style="30" customWidth="1"/>
    <col min="10005" max="10005" width="4" style="30" customWidth="1"/>
    <col min="10006" max="10006" width="3.7109375" style="30" customWidth="1"/>
    <col min="10007" max="10007" width="3" style="30" customWidth="1"/>
    <col min="10008" max="10008" width="4" style="30" customWidth="1"/>
    <col min="10009" max="10239" width="9.140625" style="30"/>
    <col min="10240" max="10240" width="6.85546875" style="30" customWidth="1"/>
    <col min="10241" max="10241" width="8.140625" style="30" customWidth="1"/>
    <col min="10242" max="10242" width="19.85546875" style="30" customWidth="1"/>
    <col min="10243" max="10243" width="0.5703125" style="30" customWidth="1"/>
    <col min="10244" max="10244" width="6.140625" style="30" customWidth="1"/>
    <col min="10245" max="10246" width="0.5703125" style="30" customWidth="1"/>
    <col min="10247" max="10247" width="13.7109375" style="30" customWidth="1"/>
    <col min="10248" max="10248" width="15.7109375" style="30" customWidth="1"/>
    <col min="10249" max="10249" width="0.5703125" style="30" customWidth="1"/>
    <col min="10250" max="10250" width="10.85546875" style="30" customWidth="1"/>
    <col min="10251" max="10251" width="0.5703125" style="30" customWidth="1"/>
    <col min="10252" max="10252" width="5.140625" style="30" customWidth="1"/>
    <col min="10253" max="10253" width="0" style="30" hidden="1" customWidth="1"/>
    <col min="10254" max="10254" width="4.28515625" style="30" customWidth="1"/>
    <col min="10255" max="10255" width="0.5703125" style="30" customWidth="1"/>
    <col min="10256" max="10256" width="2.7109375" style="30" customWidth="1"/>
    <col min="10257" max="10257" width="10.28515625" style="30" customWidth="1"/>
    <col min="10258" max="10258" width="5.42578125" style="30" customWidth="1"/>
    <col min="10259" max="10259" width="10.85546875" style="30" customWidth="1"/>
    <col min="10260" max="10260" width="2" style="30" customWidth="1"/>
    <col min="10261" max="10261" width="4" style="30" customWidth="1"/>
    <col min="10262" max="10262" width="3.7109375" style="30" customWidth="1"/>
    <col min="10263" max="10263" width="3" style="30" customWidth="1"/>
    <col min="10264" max="10264" width="4" style="30" customWidth="1"/>
    <col min="10265" max="10495" width="9.140625" style="30"/>
    <col min="10496" max="10496" width="6.85546875" style="30" customWidth="1"/>
    <col min="10497" max="10497" width="8.140625" style="30" customWidth="1"/>
    <col min="10498" max="10498" width="19.85546875" style="30" customWidth="1"/>
    <col min="10499" max="10499" width="0.5703125" style="30" customWidth="1"/>
    <col min="10500" max="10500" width="6.140625" style="30" customWidth="1"/>
    <col min="10501" max="10502" width="0.5703125" style="30" customWidth="1"/>
    <col min="10503" max="10503" width="13.7109375" style="30" customWidth="1"/>
    <col min="10504" max="10504" width="15.7109375" style="30" customWidth="1"/>
    <col min="10505" max="10505" width="0.5703125" style="30" customWidth="1"/>
    <col min="10506" max="10506" width="10.85546875" style="30" customWidth="1"/>
    <col min="10507" max="10507" width="0.5703125" style="30" customWidth="1"/>
    <col min="10508" max="10508" width="5.140625" style="30" customWidth="1"/>
    <col min="10509" max="10509" width="0" style="30" hidden="1" customWidth="1"/>
    <col min="10510" max="10510" width="4.28515625" style="30" customWidth="1"/>
    <col min="10511" max="10511" width="0.5703125" style="30" customWidth="1"/>
    <col min="10512" max="10512" width="2.7109375" style="30" customWidth="1"/>
    <col min="10513" max="10513" width="10.28515625" style="30" customWidth="1"/>
    <col min="10514" max="10514" width="5.42578125" style="30" customWidth="1"/>
    <col min="10515" max="10515" width="10.85546875" style="30" customWidth="1"/>
    <col min="10516" max="10516" width="2" style="30" customWidth="1"/>
    <col min="10517" max="10517" width="4" style="30" customWidth="1"/>
    <col min="10518" max="10518" width="3.7109375" style="30" customWidth="1"/>
    <col min="10519" max="10519" width="3" style="30" customWidth="1"/>
    <col min="10520" max="10520" width="4" style="30" customWidth="1"/>
    <col min="10521" max="10751" width="9.140625" style="30"/>
    <col min="10752" max="10752" width="6.85546875" style="30" customWidth="1"/>
    <col min="10753" max="10753" width="8.140625" style="30" customWidth="1"/>
    <col min="10754" max="10754" width="19.85546875" style="30" customWidth="1"/>
    <col min="10755" max="10755" width="0.5703125" style="30" customWidth="1"/>
    <col min="10756" max="10756" width="6.140625" style="30" customWidth="1"/>
    <col min="10757" max="10758" width="0.5703125" style="30" customWidth="1"/>
    <col min="10759" max="10759" width="13.7109375" style="30" customWidth="1"/>
    <col min="10760" max="10760" width="15.7109375" style="30" customWidth="1"/>
    <col min="10761" max="10761" width="0.5703125" style="30" customWidth="1"/>
    <col min="10762" max="10762" width="10.85546875" style="30" customWidth="1"/>
    <col min="10763" max="10763" width="0.5703125" style="30" customWidth="1"/>
    <col min="10764" max="10764" width="5.140625" style="30" customWidth="1"/>
    <col min="10765" max="10765" width="0" style="30" hidden="1" customWidth="1"/>
    <col min="10766" max="10766" width="4.28515625" style="30" customWidth="1"/>
    <col min="10767" max="10767" width="0.5703125" style="30" customWidth="1"/>
    <col min="10768" max="10768" width="2.7109375" style="30" customWidth="1"/>
    <col min="10769" max="10769" width="10.28515625" style="30" customWidth="1"/>
    <col min="10770" max="10770" width="5.42578125" style="30" customWidth="1"/>
    <col min="10771" max="10771" width="10.85546875" style="30" customWidth="1"/>
    <col min="10772" max="10772" width="2" style="30" customWidth="1"/>
    <col min="10773" max="10773" width="4" style="30" customWidth="1"/>
    <col min="10774" max="10774" width="3.7109375" style="30" customWidth="1"/>
    <col min="10775" max="10775" width="3" style="30" customWidth="1"/>
    <col min="10776" max="10776" width="4" style="30" customWidth="1"/>
    <col min="10777" max="11007" width="9.140625" style="30"/>
    <col min="11008" max="11008" width="6.85546875" style="30" customWidth="1"/>
    <col min="11009" max="11009" width="8.140625" style="30" customWidth="1"/>
    <col min="11010" max="11010" width="19.85546875" style="30" customWidth="1"/>
    <col min="11011" max="11011" width="0.5703125" style="30" customWidth="1"/>
    <col min="11012" max="11012" width="6.140625" style="30" customWidth="1"/>
    <col min="11013" max="11014" width="0.5703125" style="30" customWidth="1"/>
    <col min="11015" max="11015" width="13.7109375" style="30" customWidth="1"/>
    <col min="11016" max="11016" width="15.7109375" style="30" customWidth="1"/>
    <col min="11017" max="11017" width="0.5703125" style="30" customWidth="1"/>
    <col min="11018" max="11018" width="10.85546875" style="30" customWidth="1"/>
    <col min="11019" max="11019" width="0.5703125" style="30" customWidth="1"/>
    <col min="11020" max="11020" width="5.140625" style="30" customWidth="1"/>
    <col min="11021" max="11021" width="0" style="30" hidden="1" customWidth="1"/>
    <col min="11022" max="11022" width="4.28515625" style="30" customWidth="1"/>
    <col min="11023" max="11023" width="0.5703125" style="30" customWidth="1"/>
    <col min="11024" max="11024" width="2.7109375" style="30" customWidth="1"/>
    <col min="11025" max="11025" width="10.28515625" style="30" customWidth="1"/>
    <col min="11026" max="11026" width="5.42578125" style="30" customWidth="1"/>
    <col min="11027" max="11027" width="10.85546875" style="30" customWidth="1"/>
    <col min="11028" max="11028" width="2" style="30" customWidth="1"/>
    <col min="11029" max="11029" width="4" style="30" customWidth="1"/>
    <col min="11030" max="11030" width="3.7109375" style="30" customWidth="1"/>
    <col min="11031" max="11031" width="3" style="30" customWidth="1"/>
    <col min="11032" max="11032" width="4" style="30" customWidth="1"/>
    <col min="11033" max="11263" width="9.140625" style="30"/>
    <col min="11264" max="11264" width="6.85546875" style="30" customWidth="1"/>
    <col min="11265" max="11265" width="8.140625" style="30" customWidth="1"/>
    <col min="11266" max="11266" width="19.85546875" style="30" customWidth="1"/>
    <col min="11267" max="11267" width="0.5703125" style="30" customWidth="1"/>
    <col min="11268" max="11268" width="6.140625" style="30" customWidth="1"/>
    <col min="11269" max="11270" width="0.5703125" style="30" customWidth="1"/>
    <col min="11271" max="11271" width="13.7109375" style="30" customWidth="1"/>
    <col min="11272" max="11272" width="15.7109375" style="30" customWidth="1"/>
    <col min="11273" max="11273" width="0.5703125" style="30" customWidth="1"/>
    <col min="11274" max="11274" width="10.85546875" style="30" customWidth="1"/>
    <col min="11275" max="11275" width="0.5703125" style="30" customWidth="1"/>
    <col min="11276" max="11276" width="5.140625" style="30" customWidth="1"/>
    <col min="11277" max="11277" width="0" style="30" hidden="1" customWidth="1"/>
    <col min="11278" max="11278" width="4.28515625" style="30" customWidth="1"/>
    <col min="11279" max="11279" width="0.5703125" style="30" customWidth="1"/>
    <col min="11280" max="11280" width="2.7109375" style="30" customWidth="1"/>
    <col min="11281" max="11281" width="10.28515625" style="30" customWidth="1"/>
    <col min="11282" max="11282" width="5.42578125" style="30" customWidth="1"/>
    <col min="11283" max="11283" width="10.85546875" style="30" customWidth="1"/>
    <col min="11284" max="11284" width="2" style="30" customWidth="1"/>
    <col min="11285" max="11285" width="4" style="30" customWidth="1"/>
    <col min="11286" max="11286" width="3.7109375" style="30" customWidth="1"/>
    <col min="11287" max="11287" width="3" style="30" customWidth="1"/>
    <col min="11288" max="11288" width="4" style="30" customWidth="1"/>
    <col min="11289" max="11519" width="9.140625" style="30"/>
    <col min="11520" max="11520" width="6.85546875" style="30" customWidth="1"/>
    <col min="11521" max="11521" width="8.140625" style="30" customWidth="1"/>
    <col min="11522" max="11522" width="19.85546875" style="30" customWidth="1"/>
    <col min="11523" max="11523" width="0.5703125" style="30" customWidth="1"/>
    <col min="11524" max="11524" width="6.140625" style="30" customWidth="1"/>
    <col min="11525" max="11526" width="0.5703125" style="30" customWidth="1"/>
    <col min="11527" max="11527" width="13.7109375" style="30" customWidth="1"/>
    <col min="11528" max="11528" width="15.7109375" style="30" customWidth="1"/>
    <col min="11529" max="11529" width="0.5703125" style="30" customWidth="1"/>
    <col min="11530" max="11530" width="10.85546875" style="30" customWidth="1"/>
    <col min="11531" max="11531" width="0.5703125" style="30" customWidth="1"/>
    <col min="11532" max="11532" width="5.140625" style="30" customWidth="1"/>
    <col min="11533" max="11533" width="0" style="30" hidden="1" customWidth="1"/>
    <col min="11534" max="11534" width="4.28515625" style="30" customWidth="1"/>
    <col min="11535" max="11535" width="0.5703125" style="30" customWidth="1"/>
    <col min="11536" max="11536" width="2.7109375" style="30" customWidth="1"/>
    <col min="11537" max="11537" width="10.28515625" style="30" customWidth="1"/>
    <col min="11538" max="11538" width="5.42578125" style="30" customWidth="1"/>
    <col min="11539" max="11539" width="10.85546875" style="30" customWidth="1"/>
    <col min="11540" max="11540" width="2" style="30" customWidth="1"/>
    <col min="11541" max="11541" width="4" style="30" customWidth="1"/>
    <col min="11542" max="11542" width="3.7109375" style="30" customWidth="1"/>
    <col min="11543" max="11543" width="3" style="30" customWidth="1"/>
    <col min="11544" max="11544" width="4" style="30" customWidth="1"/>
    <col min="11545" max="11775" width="9.140625" style="30"/>
    <col min="11776" max="11776" width="6.85546875" style="30" customWidth="1"/>
    <col min="11777" max="11777" width="8.140625" style="30" customWidth="1"/>
    <col min="11778" max="11778" width="19.85546875" style="30" customWidth="1"/>
    <col min="11779" max="11779" width="0.5703125" style="30" customWidth="1"/>
    <col min="11780" max="11780" width="6.140625" style="30" customWidth="1"/>
    <col min="11781" max="11782" width="0.5703125" style="30" customWidth="1"/>
    <col min="11783" max="11783" width="13.7109375" style="30" customWidth="1"/>
    <col min="11784" max="11784" width="15.7109375" style="30" customWidth="1"/>
    <col min="11785" max="11785" width="0.5703125" style="30" customWidth="1"/>
    <col min="11786" max="11786" width="10.85546875" style="30" customWidth="1"/>
    <col min="11787" max="11787" width="0.5703125" style="30" customWidth="1"/>
    <col min="11788" max="11788" width="5.140625" style="30" customWidth="1"/>
    <col min="11789" max="11789" width="0" style="30" hidden="1" customWidth="1"/>
    <col min="11790" max="11790" width="4.28515625" style="30" customWidth="1"/>
    <col min="11791" max="11791" width="0.5703125" style="30" customWidth="1"/>
    <col min="11792" max="11792" width="2.7109375" style="30" customWidth="1"/>
    <col min="11793" max="11793" width="10.28515625" style="30" customWidth="1"/>
    <col min="11794" max="11794" width="5.42578125" style="30" customWidth="1"/>
    <col min="11795" max="11795" width="10.85546875" style="30" customWidth="1"/>
    <col min="11796" max="11796" width="2" style="30" customWidth="1"/>
    <col min="11797" max="11797" width="4" style="30" customWidth="1"/>
    <col min="11798" max="11798" width="3.7109375" style="30" customWidth="1"/>
    <col min="11799" max="11799" width="3" style="30" customWidth="1"/>
    <col min="11800" max="11800" width="4" style="30" customWidth="1"/>
    <col min="11801" max="12031" width="9.140625" style="30"/>
    <col min="12032" max="12032" width="6.85546875" style="30" customWidth="1"/>
    <col min="12033" max="12033" width="8.140625" style="30" customWidth="1"/>
    <col min="12034" max="12034" width="19.85546875" style="30" customWidth="1"/>
    <col min="12035" max="12035" width="0.5703125" style="30" customWidth="1"/>
    <col min="12036" max="12036" width="6.140625" style="30" customWidth="1"/>
    <col min="12037" max="12038" width="0.5703125" style="30" customWidth="1"/>
    <col min="12039" max="12039" width="13.7109375" style="30" customWidth="1"/>
    <col min="12040" max="12040" width="15.7109375" style="30" customWidth="1"/>
    <col min="12041" max="12041" width="0.5703125" style="30" customWidth="1"/>
    <col min="12042" max="12042" width="10.85546875" style="30" customWidth="1"/>
    <col min="12043" max="12043" width="0.5703125" style="30" customWidth="1"/>
    <col min="12044" max="12044" width="5.140625" style="30" customWidth="1"/>
    <col min="12045" max="12045" width="0" style="30" hidden="1" customWidth="1"/>
    <col min="12046" max="12046" width="4.28515625" style="30" customWidth="1"/>
    <col min="12047" max="12047" width="0.5703125" style="30" customWidth="1"/>
    <col min="12048" max="12048" width="2.7109375" style="30" customWidth="1"/>
    <col min="12049" max="12049" width="10.28515625" style="30" customWidth="1"/>
    <col min="12050" max="12050" width="5.42578125" style="30" customWidth="1"/>
    <col min="12051" max="12051" width="10.85546875" style="30" customWidth="1"/>
    <col min="12052" max="12052" width="2" style="30" customWidth="1"/>
    <col min="12053" max="12053" width="4" style="30" customWidth="1"/>
    <col min="12054" max="12054" width="3.7109375" style="30" customWidth="1"/>
    <col min="12055" max="12055" width="3" style="30" customWidth="1"/>
    <col min="12056" max="12056" width="4" style="30" customWidth="1"/>
    <col min="12057" max="12287" width="9.140625" style="30"/>
    <col min="12288" max="12288" width="6.85546875" style="30" customWidth="1"/>
    <col min="12289" max="12289" width="8.140625" style="30" customWidth="1"/>
    <col min="12290" max="12290" width="19.85546875" style="30" customWidth="1"/>
    <col min="12291" max="12291" width="0.5703125" style="30" customWidth="1"/>
    <col min="12292" max="12292" width="6.140625" style="30" customWidth="1"/>
    <col min="12293" max="12294" width="0.5703125" style="30" customWidth="1"/>
    <col min="12295" max="12295" width="13.7109375" style="30" customWidth="1"/>
    <col min="12296" max="12296" width="15.7109375" style="30" customWidth="1"/>
    <col min="12297" max="12297" width="0.5703125" style="30" customWidth="1"/>
    <col min="12298" max="12298" width="10.85546875" style="30" customWidth="1"/>
    <col min="12299" max="12299" width="0.5703125" style="30" customWidth="1"/>
    <col min="12300" max="12300" width="5.140625" style="30" customWidth="1"/>
    <col min="12301" max="12301" width="0" style="30" hidden="1" customWidth="1"/>
    <col min="12302" max="12302" width="4.28515625" style="30" customWidth="1"/>
    <col min="12303" max="12303" width="0.5703125" style="30" customWidth="1"/>
    <col min="12304" max="12304" width="2.7109375" style="30" customWidth="1"/>
    <col min="12305" max="12305" width="10.28515625" style="30" customWidth="1"/>
    <col min="12306" max="12306" width="5.42578125" style="30" customWidth="1"/>
    <col min="12307" max="12307" width="10.85546875" style="30" customWidth="1"/>
    <col min="12308" max="12308" width="2" style="30" customWidth="1"/>
    <col min="12309" max="12309" width="4" style="30" customWidth="1"/>
    <col min="12310" max="12310" width="3.7109375" style="30" customWidth="1"/>
    <col min="12311" max="12311" width="3" style="30" customWidth="1"/>
    <col min="12312" max="12312" width="4" style="30" customWidth="1"/>
    <col min="12313" max="12543" width="9.140625" style="30"/>
    <col min="12544" max="12544" width="6.85546875" style="30" customWidth="1"/>
    <col min="12545" max="12545" width="8.140625" style="30" customWidth="1"/>
    <col min="12546" max="12546" width="19.85546875" style="30" customWidth="1"/>
    <col min="12547" max="12547" width="0.5703125" style="30" customWidth="1"/>
    <col min="12548" max="12548" width="6.140625" style="30" customWidth="1"/>
    <col min="12549" max="12550" width="0.5703125" style="30" customWidth="1"/>
    <col min="12551" max="12551" width="13.7109375" style="30" customWidth="1"/>
    <col min="12552" max="12552" width="15.7109375" style="30" customWidth="1"/>
    <col min="12553" max="12553" width="0.5703125" style="30" customWidth="1"/>
    <col min="12554" max="12554" width="10.85546875" style="30" customWidth="1"/>
    <col min="12555" max="12555" width="0.5703125" style="30" customWidth="1"/>
    <col min="12556" max="12556" width="5.140625" style="30" customWidth="1"/>
    <col min="12557" max="12557" width="0" style="30" hidden="1" customWidth="1"/>
    <col min="12558" max="12558" width="4.28515625" style="30" customWidth="1"/>
    <col min="12559" max="12559" width="0.5703125" style="30" customWidth="1"/>
    <col min="12560" max="12560" width="2.7109375" style="30" customWidth="1"/>
    <col min="12561" max="12561" width="10.28515625" style="30" customWidth="1"/>
    <col min="12562" max="12562" width="5.42578125" style="30" customWidth="1"/>
    <col min="12563" max="12563" width="10.85546875" style="30" customWidth="1"/>
    <col min="12564" max="12564" width="2" style="30" customWidth="1"/>
    <col min="12565" max="12565" width="4" style="30" customWidth="1"/>
    <col min="12566" max="12566" width="3.7109375" style="30" customWidth="1"/>
    <col min="12567" max="12567" width="3" style="30" customWidth="1"/>
    <col min="12568" max="12568" width="4" style="30" customWidth="1"/>
    <col min="12569" max="12799" width="9.140625" style="30"/>
    <col min="12800" max="12800" width="6.85546875" style="30" customWidth="1"/>
    <col min="12801" max="12801" width="8.140625" style="30" customWidth="1"/>
    <col min="12802" max="12802" width="19.85546875" style="30" customWidth="1"/>
    <col min="12803" max="12803" width="0.5703125" style="30" customWidth="1"/>
    <col min="12804" max="12804" width="6.140625" style="30" customWidth="1"/>
    <col min="12805" max="12806" width="0.5703125" style="30" customWidth="1"/>
    <col min="12807" max="12807" width="13.7109375" style="30" customWidth="1"/>
    <col min="12808" max="12808" width="15.7109375" style="30" customWidth="1"/>
    <col min="12809" max="12809" width="0.5703125" style="30" customWidth="1"/>
    <col min="12810" max="12810" width="10.85546875" style="30" customWidth="1"/>
    <col min="12811" max="12811" width="0.5703125" style="30" customWidth="1"/>
    <col min="12812" max="12812" width="5.140625" style="30" customWidth="1"/>
    <col min="12813" max="12813" width="0" style="30" hidden="1" customWidth="1"/>
    <col min="12814" max="12814" width="4.28515625" style="30" customWidth="1"/>
    <col min="12815" max="12815" width="0.5703125" style="30" customWidth="1"/>
    <col min="12816" max="12816" width="2.7109375" style="30" customWidth="1"/>
    <col min="12817" max="12817" width="10.28515625" style="30" customWidth="1"/>
    <col min="12818" max="12818" width="5.42578125" style="30" customWidth="1"/>
    <col min="12819" max="12819" width="10.85546875" style="30" customWidth="1"/>
    <col min="12820" max="12820" width="2" style="30" customWidth="1"/>
    <col min="12821" max="12821" width="4" style="30" customWidth="1"/>
    <col min="12822" max="12822" width="3.7109375" style="30" customWidth="1"/>
    <col min="12823" max="12823" width="3" style="30" customWidth="1"/>
    <col min="12824" max="12824" width="4" style="30" customWidth="1"/>
    <col min="12825" max="13055" width="9.140625" style="30"/>
    <col min="13056" max="13056" width="6.85546875" style="30" customWidth="1"/>
    <col min="13057" max="13057" width="8.140625" style="30" customWidth="1"/>
    <col min="13058" max="13058" width="19.85546875" style="30" customWidth="1"/>
    <col min="13059" max="13059" width="0.5703125" style="30" customWidth="1"/>
    <col min="13060" max="13060" width="6.140625" style="30" customWidth="1"/>
    <col min="13061" max="13062" width="0.5703125" style="30" customWidth="1"/>
    <col min="13063" max="13063" width="13.7109375" style="30" customWidth="1"/>
    <col min="13064" max="13064" width="15.7109375" style="30" customWidth="1"/>
    <col min="13065" max="13065" width="0.5703125" style="30" customWidth="1"/>
    <col min="13066" max="13066" width="10.85546875" style="30" customWidth="1"/>
    <col min="13067" max="13067" width="0.5703125" style="30" customWidth="1"/>
    <col min="13068" max="13068" width="5.140625" style="30" customWidth="1"/>
    <col min="13069" max="13069" width="0" style="30" hidden="1" customWidth="1"/>
    <col min="13070" max="13070" width="4.28515625" style="30" customWidth="1"/>
    <col min="13071" max="13071" width="0.5703125" style="30" customWidth="1"/>
    <col min="13072" max="13072" width="2.7109375" style="30" customWidth="1"/>
    <col min="13073" max="13073" width="10.28515625" style="30" customWidth="1"/>
    <col min="13074" max="13074" width="5.42578125" style="30" customWidth="1"/>
    <col min="13075" max="13075" width="10.85546875" style="30" customWidth="1"/>
    <col min="13076" max="13076" width="2" style="30" customWidth="1"/>
    <col min="13077" max="13077" width="4" style="30" customWidth="1"/>
    <col min="13078" max="13078" width="3.7109375" style="30" customWidth="1"/>
    <col min="13079" max="13079" width="3" style="30" customWidth="1"/>
    <col min="13080" max="13080" width="4" style="30" customWidth="1"/>
    <col min="13081" max="13311" width="9.140625" style="30"/>
    <col min="13312" max="13312" width="6.85546875" style="30" customWidth="1"/>
    <col min="13313" max="13313" width="8.140625" style="30" customWidth="1"/>
    <col min="13314" max="13314" width="19.85546875" style="30" customWidth="1"/>
    <col min="13315" max="13315" width="0.5703125" style="30" customWidth="1"/>
    <col min="13316" max="13316" width="6.140625" style="30" customWidth="1"/>
    <col min="13317" max="13318" width="0.5703125" style="30" customWidth="1"/>
    <col min="13319" max="13319" width="13.7109375" style="30" customWidth="1"/>
    <col min="13320" max="13320" width="15.7109375" style="30" customWidth="1"/>
    <col min="13321" max="13321" width="0.5703125" style="30" customWidth="1"/>
    <col min="13322" max="13322" width="10.85546875" style="30" customWidth="1"/>
    <col min="13323" max="13323" width="0.5703125" style="30" customWidth="1"/>
    <col min="13324" max="13324" width="5.140625" style="30" customWidth="1"/>
    <col min="13325" max="13325" width="0" style="30" hidden="1" customWidth="1"/>
    <col min="13326" max="13326" width="4.28515625" style="30" customWidth="1"/>
    <col min="13327" max="13327" width="0.5703125" style="30" customWidth="1"/>
    <col min="13328" max="13328" width="2.7109375" style="30" customWidth="1"/>
    <col min="13329" max="13329" width="10.28515625" style="30" customWidth="1"/>
    <col min="13330" max="13330" width="5.42578125" style="30" customWidth="1"/>
    <col min="13331" max="13331" width="10.85546875" style="30" customWidth="1"/>
    <col min="13332" max="13332" width="2" style="30" customWidth="1"/>
    <col min="13333" max="13333" width="4" style="30" customWidth="1"/>
    <col min="13334" max="13334" width="3.7109375" style="30" customWidth="1"/>
    <col min="13335" max="13335" width="3" style="30" customWidth="1"/>
    <col min="13336" max="13336" width="4" style="30" customWidth="1"/>
    <col min="13337" max="13567" width="9.140625" style="30"/>
    <col min="13568" max="13568" width="6.85546875" style="30" customWidth="1"/>
    <col min="13569" max="13569" width="8.140625" style="30" customWidth="1"/>
    <col min="13570" max="13570" width="19.85546875" style="30" customWidth="1"/>
    <col min="13571" max="13571" width="0.5703125" style="30" customWidth="1"/>
    <col min="13572" max="13572" width="6.140625" style="30" customWidth="1"/>
    <col min="13573" max="13574" width="0.5703125" style="30" customWidth="1"/>
    <col min="13575" max="13575" width="13.7109375" style="30" customWidth="1"/>
    <col min="13576" max="13576" width="15.7109375" style="30" customWidth="1"/>
    <col min="13577" max="13577" width="0.5703125" style="30" customWidth="1"/>
    <col min="13578" max="13578" width="10.85546875" style="30" customWidth="1"/>
    <col min="13579" max="13579" width="0.5703125" style="30" customWidth="1"/>
    <col min="13580" max="13580" width="5.140625" style="30" customWidth="1"/>
    <col min="13581" max="13581" width="0" style="30" hidden="1" customWidth="1"/>
    <col min="13582" max="13582" width="4.28515625" style="30" customWidth="1"/>
    <col min="13583" max="13583" width="0.5703125" style="30" customWidth="1"/>
    <col min="13584" max="13584" width="2.7109375" style="30" customWidth="1"/>
    <col min="13585" max="13585" width="10.28515625" style="30" customWidth="1"/>
    <col min="13586" max="13586" width="5.42578125" style="30" customWidth="1"/>
    <col min="13587" max="13587" width="10.85546875" style="30" customWidth="1"/>
    <col min="13588" max="13588" width="2" style="30" customWidth="1"/>
    <col min="13589" max="13589" width="4" style="30" customWidth="1"/>
    <col min="13590" max="13590" width="3.7109375" style="30" customWidth="1"/>
    <col min="13591" max="13591" width="3" style="30" customWidth="1"/>
    <col min="13592" max="13592" width="4" style="30" customWidth="1"/>
    <col min="13593" max="13823" width="9.140625" style="30"/>
    <col min="13824" max="13824" width="6.85546875" style="30" customWidth="1"/>
    <col min="13825" max="13825" width="8.140625" style="30" customWidth="1"/>
    <col min="13826" max="13826" width="19.85546875" style="30" customWidth="1"/>
    <col min="13827" max="13827" width="0.5703125" style="30" customWidth="1"/>
    <col min="13828" max="13828" width="6.140625" style="30" customWidth="1"/>
    <col min="13829" max="13830" width="0.5703125" style="30" customWidth="1"/>
    <col min="13831" max="13831" width="13.7109375" style="30" customWidth="1"/>
    <col min="13832" max="13832" width="15.7109375" style="30" customWidth="1"/>
    <col min="13833" max="13833" width="0.5703125" style="30" customWidth="1"/>
    <col min="13834" max="13834" width="10.85546875" style="30" customWidth="1"/>
    <col min="13835" max="13835" width="0.5703125" style="30" customWidth="1"/>
    <col min="13836" max="13836" width="5.140625" style="30" customWidth="1"/>
    <col min="13837" max="13837" width="0" style="30" hidden="1" customWidth="1"/>
    <col min="13838" max="13838" width="4.28515625" style="30" customWidth="1"/>
    <col min="13839" max="13839" width="0.5703125" style="30" customWidth="1"/>
    <col min="13840" max="13840" width="2.7109375" style="30" customWidth="1"/>
    <col min="13841" max="13841" width="10.28515625" style="30" customWidth="1"/>
    <col min="13842" max="13842" width="5.42578125" style="30" customWidth="1"/>
    <col min="13843" max="13843" width="10.85546875" style="30" customWidth="1"/>
    <col min="13844" max="13844" width="2" style="30" customWidth="1"/>
    <col min="13845" max="13845" width="4" style="30" customWidth="1"/>
    <col min="13846" max="13846" width="3.7109375" style="30" customWidth="1"/>
    <col min="13847" max="13847" width="3" style="30" customWidth="1"/>
    <col min="13848" max="13848" width="4" style="30" customWidth="1"/>
    <col min="13849" max="14079" width="9.140625" style="30"/>
    <col min="14080" max="14080" width="6.85546875" style="30" customWidth="1"/>
    <col min="14081" max="14081" width="8.140625" style="30" customWidth="1"/>
    <col min="14082" max="14082" width="19.85546875" style="30" customWidth="1"/>
    <col min="14083" max="14083" width="0.5703125" style="30" customWidth="1"/>
    <col min="14084" max="14084" width="6.140625" style="30" customWidth="1"/>
    <col min="14085" max="14086" width="0.5703125" style="30" customWidth="1"/>
    <col min="14087" max="14087" width="13.7109375" style="30" customWidth="1"/>
    <col min="14088" max="14088" width="15.7109375" style="30" customWidth="1"/>
    <col min="14089" max="14089" width="0.5703125" style="30" customWidth="1"/>
    <col min="14090" max="14090" width="10.85546875" style="30" customWidth="1"/>
    <col min="14091" max="14091" width="0.5703125" style="30" customWidth="1"/>
    <col min="14092" max="14092" width="5.140625" style="30" customWidth="1"/>
    <col min="14093" max="14093" width="0" style="30" hidden="1" customWidth="1"/>
    <col min="14094" max="14094" width="4.28515625" style="30" customWidth="1"/>
    <col min="14095" max="14095" width="0.5703125" style="30" customWidth="1"/>
    <col min="14096" max="14096" width="2.7109375" style="30" customWidth="1"/>
    <col min="14097" max="14097" width="10.28515625" style="30" customWidth="1"/>
    <col min="14098" max="14098" width="5.42578125" style="30" customWidth="1"/>
    <col min="14099" max="14099" width="10.85546875" style="30" customWidth="1"/>
    <col min="14100" max="14100" width="2" style="30" customWidth="1"/>
    <col min="14101" max="14101" width="4" style="30" customWidth="1"/>
    <col min="14102" max="14102" width="3.7109375" style="30" customWidth="1"/>
    <col min="14103" max="14103" width="3" style="30" customWidth="1"/>
    <col min="14104" max="14104" width="4" style="30" customWidth="1"/>
    <col min="14105" max="14335" width="9.140625" style="30"/>
    <col min="14336" max="14336" width="6.85546875" style="30" customWidth="1"/>
    <col min="14337" max="14337" width="8.140625" style="30" customWidth="1"/>
    <col min="14338" max="14338" width="19.85546875" style="30" customWidth="1"/>
    <col min="14339" max="14339" width="0.5703125" style="30" customWidth="1"/>
    <col min="14340" max="14340" width="6.140625" style="30" customWidth="1"/>
    <col min="14341" max="14342" width="0.5703125" style="30" customWidth="1"/>
    <col min="14343" max="14343" width="13.7109375" style="30" customWidth="1"/>
    <col min="14344" max="14344" width="15.7109375" style="30" customWidth="1"/>
    <col min="14345" max="14345" width="0.5703125" style="30" customWidth="1"/>
    <col min="14346" max="14346" width="10.85546875" style="30" customWidth="1"/>
    <col min="14347" max="14347" width="0.5703125" style="30" customWidth="1"/>
    <col min="14348" max="14348" width="5.140625" style="30" customWidth="1"/>
    <col min="14349" max="14349" width="0" style="30" hidden="1" customWidth="1"/>
    <col min="14350" max="14350" width="4.28515625" style="30" customWidth="1"/>
    <col min="14351" max="14351" width="0.5703125" style="30" customWidth="1"/>
    <col min="14352" max="14352" width="2.7109375" style="30" customWidth="1"/>
    <col min="14353" max="14353" width="10.28515625" style="30" customWidth="1"/>
    <col min="14354" max="14354" width="5.42578125" style="30" customWidth="1"/>
    <col min="14355" max="14355" width="10.85546875" style="30" customWidth="1"/>
    <col min="14356" max="14356" width="2" style="30" customWidth="1"/>
    <col min="14357" max="14357" width="4" style="30" customWidth="1"/>
    <col min="14358" max="14358" width="3.7109375" style="30" customWidth="1"/>
    <col min="14359" max="14359" width="3" style="30" customWidth="1"/>
    <col min="14360" max="14360" width="4" style="30" customWidth="1"/>
    <col min="14361" max="14591" width="9.140625" style="30"/>
    <col min="14592" max="14592" width="6.85546875" style="30" customWidth="1"/>
    <col min="14593" max="14593" width="8.140625" style="30" customWidth="1"/>
    <col min="14594" max="14594" width="19.85546875" style="30" customWidth="1"/>
    <col min="14595" max="14595" width="0.5703125" style="30" customWidth="1"/>
    <col min="14596" max="14596" width="6.140625" style="30" customWidth="1"/>
    <col min="14597" max="14598" width="0.5703125" style="30" customWidth="1"/>
    <col min="14599" max="14599" width="13.7109375" style="30" customWidth="1"/>
    <col min="14600" max="14600" width="15.7109375" style="30" customWidth="1"/>
    <col min="14601" max="14601" width="0.5703125" style="30" customWidth="1"/>
    <col min="14602" max="14602" width="10.85546875" style="30" customWidth="1"/>
    <col min="14603" max="14603" width="0.5703125" style="30" customWidth="1"/>
    <col min="14604" max="14604" width="5.140625" style="30" customWidth="1"/>
    <col min="14605" max="14605" width="0" style="30" hidden="1" customWidth="1"/>
    <col min="14606" max="14606" width="4.28515625" style="30" customWidth="1"/>
    <col min="14607" max="14607" width="0.5703125" style="30" customWidth="1"/>
    <col min="14608" max="14608" width="2.7109375" style="30" customWidth="1"/>
    <col min="14609" max="14609" width="10.28515625" style="30" customWidth="1"/>
    <col min="14610" max="14610" width="5.42578125" style="30" customWidth="1"/>
    <col min="14611" max="14611" width="10.85546875" style="30" customWidth="1"/>
    <col min="14612" max="14612" width="2" style="30" customWidth="1"/>
    <col min="14613" max="14613" width="4" style="30" customWidth="1"/>
    <col min="14614" max="14614" width="3.7109375" style="30" customWidth="1"/>
    <col min="14615" max="14615" width="3" style="30" customWidth="1"/>
    <col min="14616" max="14616" width="4" style="30" customWidth="1"/>
    <col min="14617" max="14847" width="9.140625" style="30"/>
    <col min="14848" max="14848" width="6.85546875" style="30" customWidth="1"/>
    <col min="14849" max="14849" width="8.140625" style="30" customWidth="1"/>
    <col min="14850" max="14850" width="19.85546875" style="30" customWidth="1"/>
    <col min="14851" max="14851" width="0.5703125" style="30" customWidth="1"/>
    <col min="14852" max="14852" width="6.140625" style="30" customWidth="1"/>
    <col min="14853" max="14854" width="0.5703125" style="30" customWidth="1"/>
    <col min="14855" max="14855" width="13.7109375" style="30" customWidth="1"/>
    <col min="14856" max="14856" width="15.7109375" style="30" customWidth="1"/>
    <col min="14857" max="14857" width="0.5703125" style="30" customWidth="1"/>
    <col min="14858" max="14858" width="10.85546875" style="30" customWidth="1"/>
    <col min="14859" max="14859" width="0.5703125" style="30" customWidth="1"/>
    <col min="14860" max="14860" width="5.140625" style="30" customWidth="1"/>
    <col min="14861" max="14861" width="0" style="30" hidden="1" customWidth="1"/>
    <col min="14862" max="14862" width="4.28515625" style="30" customWidth="1"/>
    <col min="14863" max="14863" width="0.5703125" style="30" customWidth="1"/>
    <col min="14864" max="14864" width="2.7109375" style="30" customWidth="1"/>
    <col min="14865" max="14865" width="10.28515625" style="30" customWidth="1"/>
    <col min="14866" max="14866" width="5.42578125" style="30" customWidth="1"/>
    <col min="14867" max="14867" width="10.85546875" style="30" customWidth="1"/>
    <col min="14868" max="14868" width="2" style="30" customWidth="1"/>
    <col min="14869" max="14869" width="4" style="30" customWidth="1"/>
    <col min="14870" max="14870" width="3.7109375" style="30" customWidth="1"/>
    <col min="14871" max="14871" width="3" style="30" customWidth="1"/>
    <col min="14872" max="14872" width="4" style="30" customWidth="1"/>
    <col min="14873" max="15103" width="9.140625" style="30"/>
    <col min="15104" max="15104" width="6.85546875" style="30" customWidth="1"/>
    <col min="15105" max="15105" width="8.140625" style="30" customWidth="1"/>
    <col min="15106" max="15106" width="19.85546875" style="30" customWidth="1"/>
    <col min="15107" max="15107" width="0.5703125" style="30" customWidth="1"/>
    <col min="15108" max="15108" width="6.140625" style="30" customWidth="1"/>
    <col min="15109" max="15110" width="0.5703125" style="30" customWidth="1"/>
    <col min="15111" max="15111" width="13.7109375" style="30" customWidth="1"/>
    <col min="15112" max="15112" width="15.7109375" style="30" customWidth="1"/>
    <col min="15113" max="15113" width="0.5703125" style="30" customWidth="1"/>
    <col min="15114" max="15114" width="10.85546875" style="30" customWidth="1"/>
    <col min="15115" max="15115" width="0.5703125" style="30" customWidth="1"/>
    <col min="15116" max="15116" width="5.140625" style="30" customWidth="1"/>
    <col min="15117" max="15117" width="0" style="30" hidden="1" customWidth="1"/>
    <col min="15118" max="15118" width="4.28515625" style="30" customWidth="1"/>
    <col min="15119" max="15119" width="0.5703125" style="30" customWidth="1"/>
    <col min="15120" max="15120" width="2.7109375" style="30" customWidth="1"/>
    <col min="15121" max="15121" width="10.28515625" style="30" customWidth="1"/>
    <col min="15122" max="15122" width="5.42578125" style="30" customWidth="1"/>
    <col min="15123" max="15123" width="10.85546875" style="30" customWidth="1"/>
    <col min="15124" max="15124" width="2" style="30" customWidth="1"/>
    <col min="15125" max="15125" width="4" style="30" customWidth="1"/>
    <col min="15126" max="15126" width="3.7109375" style="30" customWidth="1"/>
    <col min="15127" max="15127" width="3" style="30" customWidth="1"/>
    <col min="15128" max="15128" width="4" style="30" customWidth="1"/>
    <col min="15129" max="15359" width="9.140625" style="30"/>
    <col min="15360" max="15360" width="6.85546875" style="30" customWidth="1"/>
    <col min="15361" max="15361" width="8.140625" style="30" customWidth="1"/>
    <col min="15362" max="15362" width="19.85546875" style="30" customWidth="1"/>
    <col min="15363" max="15363" width="0.5703125" style="30" customWidth="1"/>
    <col min="15364" max="15364" width="6.140625" style="30" customWidth="1"/>
    <col min="15365" max="15366" width="0.5703125" style="30" customWidth="1"/>
    <col min="15367" max="15367" width="13.7109375" style="30" customWidth="1"/>
    <col min="15368" max="15368" width="15.7109375" style="30" customWidth="1"/>
    <col min="15369" max="15369" width="0.5703125" style="30" customWidth="1"/>
    <col min="15370" max="15370" width="10.85546875" style="30" customWidth="1"/>
    <col min="15371" max="15371" width="0.5703125" style="30" customWidth="1"/>
    <col min="15372" max="15372" width="5.140625" style="30" customWidth="1"/>
    <col min="15373" max="15373" width="0" style="30" hidden="1" customWidth="1"/>
    <col min="15374" max="15374" width="4.28515625" style="30" customWidth="1"/>
    <col min="15375" max="15375" width="0.5703125" style="30" customWidth="1"/>
    <col min="15376" max="15376" width="2.7109375" style="30" customWidth="1"/>
    <col min="15377" max="15377" width="10.28515625" style="30" customWidth="1"/>
    <col min="15378" max="15378" width="5.42578125" style="30" customWidth="1"/>
    <col min="15379" max="15379" width="10.85546875" style="30" customWidth="1"/>
    <col min="15380" max="15380" width="2" style="30" customWidth="1"/>
    <col min="15381" max="15381" width="4" style="30" customWidth="1"/>
    <col min="15382" max="15382" width="3.7109375" style="30" customWidth="1"/>
    <col min="15383" max="15383" width="3" style="30" customWidth="1"/>
    <col min="15384" max="15384" width="4" style="30" customWidth="1"/>
    <col min="15385" max="15615" width="9.140625" style="30"/>
    <col min="15616" max="15616" width="6.85546875" style="30" customWidth="1"/>
    <col min="15617" max="15617" width="8.140625" style="30" customWidth="1"/>
    <col min="15618" max="15618" width="19.85546875" style="30" customWidth="1"/>
    <col min="15619" max="15619" width="0.5703125" style="30" customWidth="1"/>
    <col min="15620" max="15620" width="6.140625" style="30" customWidth="1"/>
    <col min="15621" max="15622" width="0.5703125" style="30" customWidth="1"/>
    <col min="15623" max="15623" width="13.7109375" style="30" customWidth="1"/>
    <col min="15624" max="15624" width="15.7109375" style="30" customWidth="1"/>
    <col min="15625" max="15625" width="0.5703125" style="30" customWidth="1"/>
    <col min="15626" max="15626" width="10.85546875" style="30" customWidth="1"/>
    <col min="15627" max="15627" width="0.5703125" style="30" customWidth="1"/>
    <col min="15628" max="15628" width="5.140625" style="30" customWidth="1"/>
    <col min="15629" max="15629" width="0" style="30" hidden="1" customWidth="1"/>
    <col min="15630" max="15630" width="4.28515625" style="30" customWidth="1"/>
    <col min="15631" max="15631" width="0.5703125" style="30" customWidth="1"/>
    <col min="15632" max="15632" width="2.7109375" style="30" customWidth="1"/>
    <col min="15633" max="15633" width="10.28515625" style="30" customWidth="1"/>
    <col min="15634" max="15634" width="5.42578125" style="30" customWidth="1"/>
    <col min="15635" max="15635" width="10.85546875" style="30" customWidth="1"/>
    <col min="15636" max="15636" width="2" style="30" customWidth="1"/>
    <col min="15637" max="15637" width="4" style="30" customWidth="1"/>
    <col min="15638" max="15638" width="3.7109375" style="30" customWidth="1"/>
    <col min="15639" max="15639" width="3" style="30" customWidth="1"/>
    <col min="15640" max="15640" width="4" style="30" customWidth="1"/>
    <col min="15641" max="15871" width="9.140625" style="30"/>
    <col min="15872" max="15872" width="6.85546875" style="30" customWidth="1"/>
    <col min="15873" max="15873" width="8.140625" style="30" customWidth="1"/>
    <col min="15874" max="15874" width="19.85546875" style="30" customWidth="1"/>
    <col min="15875" max="15875" width="0.5703125" style="30" customWidth="1"/>
    <col min="15876" max="15876" width="6.140625" style="30" customWidth="1"/>
    <col min="15877" max="15878" width="0.5703125" style="30" customWidth="1"/>
    <col min="15879" max="15879" width="13.7109375" style="30" customWidth="1"/>
    <col min="15880" max="15880" width="15.7109375" style="30" customWidth="1"/>
    <col min="15881" max="15881" width="0.5703125" style="30" customWidth="1"/>
    <col min="15882" max="15882" width="10.85546875" style="30" customWidth="1"/>
    <col min="15883" max="15883" width="0.5703125" style="30" customWidth="1"/>
    <col min="15884" max="15884" width="5.140625" style="30" customWidth="1"/>
    <col min="15885" max="15885" width="0" style="30" hidden="1" customWidth="1"/>
    <col min="15886" max="15886" width="4.28515625" style="30" customWidth="1"/>
    <col min="15887" max="15887" width="0.5703125" style="30" customWidth="1"/>
    <col min="15888" max="15888" width="2.7109375" style="30" customWidth="1"/>
    <col min="15889" max="15889" width="10.28515625" style="30" customWidth="1"/>
    <col min="15890" max="15890" width="5.42578125" style="30" customWidth="1"/>
    <col min="15891" max="15891" width="10.85546875" style="30" customWidth="1"/>
    <col min="15892" max="15892" width="2" style="30" customWidth="1"/>
    <col min="15893" max="15893" width="4" style="30" customWidth="1"/>
    <col min="15894" max="15894" width="3.7109375" style="30" customWidth="1"/>
    <col min="15895" max="15895" width="3" style="30" customWidth="1"/>
    <col min="15896" max="15896" width="4" style="30" customWidth="1"/>
    <col min="15897" max="16127" width="9.140625" style="30"/>
    <col min="16128" max="16128" width="6.85546875" style="30" customWidth="1"/>
    <col min="16129" max="16129" width="8.140625" style="30" customWidth="1"/>
    <col min="16130" max="16130" width="19.85546875" style="30" customWidth="1"/>
    <col min="16131" max="16131" width="0.5703125" style="30" customWidth="1"/>
    <col min="16132" max="16132" width="6.140625" style="30" customWidth="1"/>
    <col min="16133" max="16134" width="0.5703125" style="30" customWidth="1"/>
    <col min="16135" max="16135" width="13.7109375" style="30" customWidth="1"/>
    <col min="16136" max="16136" width="15.7109375" style="30" customWidth="1"/>
    <col min="16137" max="16137" width="0.5703125" style="30" customWidth="1"/>
    <col min="16138" max="16138" width="10.85546875" style="30" customWidth="1"/>
    <col min="16139" max="16139" width="0.5703125" style="30" customWidth="1"/>
    <col min="16140" max="16140" width="5.140625" style="30" customWidth="1"/>
    <col min="16141" max="16141" width="0" style="30" hidden="1" customWidth="1"/>
    <col min="16142" max="16142" width="4.28515625" style="30" customWidth="1"/>
    <col min="16143" max="16143" width="0.5703125" style="30" customWidth="1"/>
    <col min="16144" max="16144" width="2.7109375" style="30" customWidth="1"/>
    <col min="16145" max="16145" width="10.28515625" style="30" customWidth="1"/>
    <col min="16146" max="16146" width="5.42578125" style="30" customWidth="1"/>
    <col min="16147" max="16147" width="10.85546875" style="30" customWidth="1"/>
    <col min="16148" max="16148" width="2" style="30" customWidth="1"/>
    <col min="16149" max="16149" width="4" style="30" customWidth="1"/>
    <col min="16150" max="16150" width="3.7109375" style="30" customWidth="1"/>
    <col min="16151" max="16151" width="3" style="30" customWidth="1"/>
    <col min="16152" max="16152" width="4" style="30" customWidth="1"/>
    <col min="16153" max="16384" width="9.140625" style="30"/>
  </cols>
  <sheetData>
    <row r="1" spans="1:23" ht="36" customHeight="1">
      <c r="D1" s="65" t="s">
        <v>721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3" ht="3.6" customHeight="1"/>
    <row r="3" spans="1:23" ht="28.9" customHeight="1">
      <c r="B3" s="66" t="s">
        <v>722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3" ht="3.6" customHeight="1"/>
    <row r="5" spans="1:23" ht="18" customHeight="1">
      <c r="B5" s="67" t="s">
        <v>723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3" ht="28.9" customHeight="1"/>
    <row r="7" spans="1:23" ht="19.899999999999999" customHeight="1">
      <c r="A7" s="61" t="s">
        <v>724</v>
      </c>
      <c r="B7" s="62"/>
      <c r="C7" s="62"/>
      <c r="D7" s="62"/>
      <c r="E7" s="62"/>
      <c r="F7" s="62"/>
      <c r="G7" s="62"/>
      <c r="H7" s="62"/>
      <c r="I7" s="62"/>
      <c r="J7" s="62"/>
      <c r="L7" s="63" t="s">
        <v>725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.65" customHeight="1"/>
    <row r="9" spans="1:23">
      <c r="A9" s="61" t="s">
        <v>726</v>
      </c>
      <c r="B9" s="62"/>
      <c r="C9" s="62"/>
      <c r="D9" s="62"/>
      <c r="E9" s="62"/>
      <c r="F9" s="62"/>
      <c r="G9" s="62"/>
      <c r="H9" s="62"/>
      <c r="I9" s="62"/>
      <c r="J9" s="62"/>
    </row>
    <row r="10" spans="1:23">
      <c r="A10" s="62"/>
      <c r="B10" s="62"/>
      <c r="C10" s="62"/>
      <c r="D10" s="62"/>
      <c r="E10" s="62"/>
      <c r="F10" s="62"/>
      <c r="G10" s="62"/>
      <c r="H10" s="62"/>
      <c r="I10" s="62"/>
      <c r="J10" s="62"/>
      <c r="L10" s="63" t="s">
        <v>727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4.1500000000000004" customHeight="1"/>
    <row r="13" spans="1:23">
      <c r="A13" s="61" t="s">
        <v>728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23" ht="19.899999999999999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L14" s="63" t="s">
        <v>729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</row>
    <row r="15" spans="1:23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23" ht="3.95" customHeight="1"/>
    <row r="17" spans="1:23">
      <c r="A17" s="61" t="s">
        <v>730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23" ht="15.4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L18" s="68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23" ht="3.6" customHeight="1"/>
    <row r="21" spans="1:23">
      <c r="A21" s="61" t="s">
        <v>731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23" ht="15.4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L22" s="68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23" ht="3.6" customHeight="1"/>
    <row r="25" spans="1:23">
      <c r="L25" s="63" t="s">
        <v>732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>
      <c r="A26" s="61" t="s">
        <v>733</v>
      </c>
      <c r="B26" s="62"/>
      <c r="C26" s="62"/>
      <c r="D26" s="62"/>
      <c r="E26" s="62"/>
      <c r="F26" s="62"/>
      <c r="G26" s="62"/>
      <c r="H26" s="62"/>
      <c r="I26" s="62"/>
      <c r="J26" s="62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23" ht="5.0999999999999996" customHeight="1"/>
    <row r="29" spans="1:23" ht="26.25" customHeight="1">
      <c r="A29" s="61" t="s">
        <v>734</v>
      </c>
      <c r="B29" s="62"/>
      <c r="D29" s="70" t="s">
        <v>735</v>
      </c>
      <c r="E29" s="62"/>
      <c r="F29" s="62"/>
      <c r="G29" s="62"/>
    </row>
    <row r="30" spans="1:23">
      <c r="D30" s="62"/>
      <c r="E30" s="62"/>
      <c r="F30" s="62"/>
      <c r="G30" s="62"/>
    </row>
    <row r="31" spans="1:23" ht="33.200000000000003" customHeight="1"/>
    <row r="32" spans="1:23">
      <c r="J32" s="68"/>
      <c r="K32" s="62"/>
      <c r="L32" s="62"/>
      <c r="M32" s="62"/>
      <c r="N32" s="62"/>
      <c r="P32" s="68" t="s">
        <v>736</v>
      </c>
      <c r="Q32" s="62"/>
      <c r="R32" s="62"/>
      <c r="S32" s="62"/>
      <c r="T32" s="62"/>
      <c r="U32" s="62"/>
      <c r="V32" s="62"/>
    </row>
    <row r="33" spans="1:22">
      <c r="A33" s="71" t="s">
        <v>744</v>
      </c>
      <c r="B33" s="62"/>
      <c r="C33" s="62"/>
      <c r="D33" s="62"/>
      <c r="E33" s="62"/>
      <c r="J33" s="62"/>
      <c r="K33" s="62"/>
      <c r="L33" s="62"/>
      <c r="M33" s="62"/>
      <c r="N33" s="62"/>
      <c r="P33" s="62"/>
      <c r="Q33" s="62"/>
      <c r="R33" s="62"/>
      <c r="S33" s="62"/>
      <c r="T33" s="62"/>
      <c r="U33" s="62"/>
      <c r="V33" s="62"/>
    </row>
    <row r="34" spans="1:22">
      <c r="A34" s="62"/>
      <c r="B34" s="62"/>
      <c r="C34" s="62"/>
      <c r="D34" s="62"/>
      <c r="E34" s="62"/>
      <c r="G34" s="71" t="s">
        <v>737</v>
      </c>
      <c r="H34" s="62"/>
      <c r="J34" s="64"/>
      <c r="K34" s="64"/>
      <c r="L34" s="64"/>
      <c r="M34" s="64"/>
      <c r="N34" s="64"/>
      <c r="P34" s="64"/>
      <c r="Q34" s="64"/>
      <c r="R34" s="64"/>
      <c r="S34" s="64"/>
      <c r="T34" s="64"/>
      <c r="U34" s="64"/>
      <c r="V34" s="64"/>
    </row>
    <row r="35" spans="1:22">
      <c r="A35" s="62"/>
      <c r="B35" s="62"/>
      <c r="C35" s="62"/>
      <c r="D35" s="62"/>
      <c r="E35" s="62"/>
      <c r="G35" s="62"/>
      <c r="H35" s="62"/>
    </row>
    <row r="36" spans="1:22">
      <c r="A36" s="62"/>
      <c r="B36" s="62"/>
      <c r="C36" s="62"/>
      <c r="D36" s="62"/>
      <c r="E36" s="62"/>
      <c r="Q36" s="72" t="s">
        <v>738</v>
      </c>
      <c r="R36" s="62"/>
      <c r="S36" s="62"/>
      <c r="T36" s="62"/>
      <c r="U36" s="62"/>
    </row>
    <row r="37" spans="1:22">
      <c r="Q37" s="62"/>
      <c r="R37" s="62"/>
      <c r="S37" s="62"/>
      <c r="T37" s="62"/>
      <c r="U37" s="62"/>
    </row>
    <row r="38" spans="1:22" ht="18.75" customHeight="1"/>
    <row r="39" spans="1:22" ht="18">
      <c r="S39" s="31" t="s">
        <v>739</v>
      </c>
    </row>
    <row r="40" spans="1:22" ht="21.6" customHeight="1"/>
    <row r="41" spans="1:22" ht="3.6" customHeight="1">
      <c r="E41" s="69"/>
      <c r="F41" s="62"/>
      <c r="G41" s="62"/>
      <c r="H41" s="62"/>
      <c r="I41" s="62"/>
      <c r="J41" s="62"/>
      <c r="K41" s="62"/>
      <c r="L41" s="62"/>
    </row>
  </sheetData>
  <mergeCells count="23">
    <mergeCell ref="E41:L41"/>
    <mergeCell ref="L25:W26"/>
    <mergeCell ref="A26:J27"/>
    <mergeCell ref="A29:B29"/>
    <mergeCell ref="D29:G30"/>
    <mergeCell ref="J32:N34"/>
    <mergeCell ref="P32:V34"/>
    <mergeCell ref="A33:E36"/>
    <mergeCell ref="G34:H35"/>
    <mergeCell ref="Q36:U37"/>
    <mergeCell ref="A13:J15"/>
    <mergeCell ref="L14:W14"/>
    <mergeCell ref="A17:J19"/>
    <mergeCell ref="L18:W18"/>
    <mergeCell ref="A21:J23"/>
    <mergeCell ref="L22:W22"/>
    <mergeCell ref="A9:J10"/>
    <mergeCell ref="L10:W11"/>
    <mergeCell ref="D1:Q1"/>
    <mergeCell ref="B3:T3"/>
    <mergeCell ref="B5:T5"/>
    <mergeCell ref="A7:J7"/>
    <mergeCell ref="L7:W7"/>
  </mergeCells>
  <pageMargins left="0.4" right="0" top="0.5" bottom="0.5" header="0.5" footer="0.5"/>
  <pageSetup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zoomScaleSheetLayoutView="100" workbookViewId="0">
      <selection activeCell="D9" sqref="D9:L12"/>
    </sheetView>
  </sheetViews>
  <sheetFormatPr defaultRowHeight="12.75" customHeight="1"/>
  <cols>
    <col min="1" max="1" width="8" style="6" customWidth="1"/>
    <col min="2" max="2" width="47.5703125" style="7" customWidth="1"/>
    <col min="3" max="3" width="6.28515625" style="6" customWidth="1"/>
    <col min="4" max="5" width="13.85546875" style="6" bestFit="1" customWidth="1"/>
    <col min="6" max="6" width="14" style="8" customWidth="1"/>
    <col min="7" max="7" width="13.85546875" style="6" bestFit="1" customWidth="1"/>
    <col min="8" max="8" width="14" style="6" bestFit="1" customWidth="1"/>
    <col min="9" max="9" width="11.5703125" style="8" customWidth="1"/>
    <col min="10" max="10" width="12.28515625" style="6" customWidth="1"/>
    <col min="11" max="11" width="11.85546875" style="6" customWidth="1"/>
    <col min="12" max="12" width="9" style="6" customWidth="1"/>
    <col min="13" max="14" width="12.140625" style="6" customWidth="1"/>
    <col min="15" max="16384" width="9.140625" style="6"/>
  </cols>
  <sheetData>
    <row r="1" spans="1:14" ht="12.75" customHeight="1">
      <c r="H1" s="1" t="s">
        <v>718</v>
      </c>
      <c r="I1" s="1"/>
      <c r="J1" s="2"/>
      <c r="K1" s="3"/>
      <c r="L1" s="3"/>
    </row>
    <row r="2" spans="1:14" ht="12.75" customHeight="1">
      <c r="H2" s="4" t="s">
        <v>719</v>
      </c>
      <c r="I2" s="5"/>
      <c r="J2" s="3"/>
      <c r="K2" s="3"/>
      <c r="L2" s="3"/>
    </row>
    <row r="3" spans="1:14" ht="12.75" customHeight="1">
      <c r="H3" s="4" t="s">
        <v>745</v>
      </c>
      <c r="I3" s="5"/>
      <c r="J3" s="3"/>
      <c r="K3" s="3"/>
      <c r="L3" s="3"/>
    </row>
    <row r="5" spans="1:14" ht="22.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4" ht="22.5" customHeight="1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ht="22.5" customHeigh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4" ht="12.75" customHeight="1">
      <c r="C8" s="32"/>
      <c r="D8" s="32"/>
      <c r="E8" s="32"/>
      <c r="F8" s="57"/>
      <c r="G8" s="32"/>
      <c r="H8" s="32"/>
      <c r="I8" s="57"/>
      <c r="J8" s="32"/>
      <c r="K8" s="32"/>
      <c r="L8" s="32"/>
      <c r="M8" s="32"/>
      <c r="N8" s="32"/>
    </row>
    <row r="9" spans="1:14" ht="15" customHeight="1">
      <c r="A9" s="9"/>
      <c r="B9" s="54"/>
      <c r="C9" s="93"/>
      <c r="D9" s="83" t="s">
        <v>3</v>
      </c>
      <c r="E9" s="83"/>
      <c r="F9" s="83"/>
      <c r="G9" s="83" t="s">
        <v>4</v>
      </c>
      <c r="H9" s="83"/>
      <c r="I9" s="83"/>
      <c r="J9" s="83" t="s">
        <v>5</v>
      </c>
      <c r="K9" s="83"/>
      <c r="L9" s="83"/>
      <c r="M9" s="75" t="s">
        <v>743</v>
      </c>
      <c r="N9" s="76"/>
    </row>
    <row r="10" spans="1:14" ht="39.950000000000003" customHeight="1">
      <c r="A10" s="10" t="s">
        <v>6</v>
      </c>
      <c r="B10" s="55"/>
      <c r="C10" s="94" t="s">
        <v>7</v>
      </c>
      <c r="D10" s="60" t="s">
        <v>8</v>
      </c>
      <c r="E10" s="60"/>
      <c r="F10" s="60" t="s">
        <v>9</v>
      </c>
      <c r="G10" s="60" t="s">
        <v>8</v>
      </c>
      <c r="H10" s="60"/>
      <c r="I10" s="60" t="s">
        <v>9</v>
      </c>
      <c r="J10" s="60" t="s">
        <v>8</v>
      </c>
      <c r="K10" s="59"/>
      <c r="L10" s="59" t="s">
        <v>9</v>
      </c>
      <c r="M10" s="77"/>
      <c r="N10" s="78"/>
    </row>
    <row r="11" spans="1:14" s="13" customFormat="1" ht="32.25" customHeight="1">
      <c r="A11" s="11" t="s">
        <v>10</v>
      </c>
      <c r="B11" s="56" t="s">
        <v>11</v>
      </c>
      <c r="C11" s="95"/>
      <c r="D11" s="41" t="s">
        <v>12</v>
      </c>
      <c r="E11" s="41" t="s">
        <v>13</v>
      </c>
      <c r="F11" s="53" t="s">
        <v>14</v>
      </c>
      <c r="G11" s="41" t="s">
        <v>15</v>
      </c>
      <c r="H11" s="41" t="s">
        <v>16</v>
      </c>
      <c r="I11" s="53" t="s">
        <v>17</v>
      </c>
      <c r="J11" s="41" t="s">
        <v>18</v>
      </c>
      <c r="K11" s="42" t="s">
        <v>16</v>
      </c>
      <c r="L11" s="42" t="s">
        <v>17</v>
      </c>
      <c r="M11" s="79"/>
      <c r="N11" s="80"/>
    </row>
    <row r="12" spans="1:14" ht="24.75" customHeight="1">
      <c r="A12" s="14">
        <v>1</v>
      </c>
      <c r="B12" s="15">
        <v>2</v>
      </c>
      <c r="C12" s="58">
        <v>3</v>
      </c>
      <c r="D12" s="99">
        <v>4</v>
      </c>
      <c r="E12" s="99">
        <v>5</v>
      </c>
      <c r="F12" s="100">
        <v>6</v>
      </c>
      <c r="G12" s="99">
        <v>7</v>
      </c>
      <c r="H12" s="99">
        <v>8</v>
      </c>
      <c r="I12" s="100">
        <v>9</v>
      </c>
      <c r="J12" s="99">
        <v>10</v>
      </c>
      <c r="K12" s="99">
        <v>11</v>
      </c>
      <c r="L12" s="99">
        <v>12</v>
      </c>
      <c r="M12" s="52" t="s">
        <v>8</v>
      </c>
      <c r="N12" s="41" t="s">
        <v>13</v>
      </c>
    </row>
    <row r="13" spans="1:14" ht="27">
      <c r="A13" s="18">
        <v>1000</v>
      </c>
      <c r="B13" s="19" t="s">
        <v>19</v>
      </c>
      <c r="C13" s="18"/>
      <c r="D13" s="96">
        <v>886095.29799999995</v>
      </c>
      <c r="E13" s="96">
        <v>740674.61399999994</v>
      </c>
      <c r="F13" s="96">
        <v>145420.68400000001</v>
      </c>
      <c r="G13" s="96">
        <v>886095.29799999995</v>
      </c>
      <c r="H13" s="96">
        <v>740674.61399999994</v>
      </c>
      <c r="I13" s="96">
        <v>145420.68400000001</v>
      </c>
      <c r="J13" s="96">
        <v>180738.821</v>
      </c>
      <c r="K13" s="97">
        <v>180738.821</v>
      </c>
      <c r="L13" s="98">
        <f t="shared" ref="L13" si="0">SUM(L14,L50,L69)</f>
        <v>0</v>
      </c>
      <c r="M13" s="51">
        <f>J13/G13</f>
        <v>0.20397221541288441</v>
      </c>
      <c r="N13" s="51">
        <f>K13/H13</f>
        <v>0.24401919221170987</v>
      </c>
    </row>
    <row r="14" spans="1:14" ht="27">
      <c r="A14" s="18">
        <v>1100</v>
      </c>
      <c r="B14" s="19" t="s">
        <v>20</v>
      </c>
      <c r="C14" s="18" t="s">
        <v>21</v>
      </c>
      <c r="D14" s="20">
        <v>151710.21400000001</v>
      </c>
      <c r="E14" s="20">
        <v>151710.21400000001</v>
      </c>
      <c r="F14" s="20" t="s">
        <v>22</v>
      </c>
      <c r="G14" s="20">
        <v>151710.21400000001</v>
      </c>
      <c r="H14" s="20">
        <v>151710.21400000001</v>
      </c>
      <c r="I14" s="20" t="s">
        <v>22</v>
      </c>
      <c r="J14" s="20">
        <v>23522.356</v>
      </c>
      <c r="K14" s="21">
        <v>23522.356</v>
      </c>
      <c r="L14" s="22" t="s">
        <v>22</v>
      </c>
      <c r="M14" s="51">
        <f t="shared" ref="M14:M75" si="1">J14/G14</f>
        <v>0.15504793896078742</v>
      </c>
      <c r="N14" s="51">
        <f t="shared" ref="N14:N75" si="2">K14/H14</f>
        <v>0.15504793896078742</v>
      </c>
    </row>
    <row r="15" spans="1:14" ht="27">
      <c r="A15" s="18">
        <v>1110</v>
      </c>
      <c r="B15" s="19" t="s">
        <v>23</v>
      </c>
      <c r="C15" s="18" t="s">
        <v>24</v>
      </c>
      <c r="D15" s="20">
        <v>49450</v>
      </c>
      <c r="E15" s="20">
        <v>49450</v>
      </c>
      <c r="F15" s="20" t="s">
        <v>22</v>
      </c>
      <c r="G15" s="20">
        <v>49450</v>
      </c>
      <c r="H15" s="20">
        <v>49450</v>
      </c>
      <c r="I15" s="20" t="s">
        <v>22</v>
      </c>
      <c r="J15" s="20">
        <v>1806.2619999999999</v>
      </c>
      <c r="K15" s="21">
        <v>1806.2619999999999</v>
      </c>
      <c r="L15" s="22" t="s">
        <v>22</v>
      </c>
      <c r="M15" s="51">
        <f t="shared" si="1"/>
        <v>3.6527037411526797E-2</v>
      </c>
      <c r="N15" s="51">
        <f t="shared" si="2"/>
        <v>3.6527037411526797E-2</v>
      </c>
    </row>
    <row r="16" spans="1:14" ht="40.5">
      <c r="A16" s="18">
        <v>1111</v>
      </c>
      <c r="B16" s="19" t="s">
        <v>25</v>
      </c>
      <c r="C16" s="18"/>
      <c r="D16" s="20">
        <v>450</v>
      </c>
      <c r="E16" s="20">
        <v>450</v>
      </c>
      <c r="F16" s="20" t="s">
        <v>22</v>
      </c>
      <c r="G16" s="20">
        <v>450</v>
      </c>
      <c r="H16" s="20">
        <v>450</v>
      </c>
      <c r="I16" s="20" t="s">
        <v>22</v>
      </c>
      <c r="J16" s="20">
        <v>-95.138000000000005</v>
      </c>
      <c r="K16" s="21">
        <v>-95.138000000000005</v>
      </c>
      <c r="L16" s="22" t="s">
        <v>22</v>
      </c>
      <c r="M16" s="51">
        <f t="shared" si="1"/>
        <v>-0.21141777777777779</v>
      </c>
      <c r="N16" s="51">
        <f t="shared" si="2"/>
        <v>-0.21141777777777779</v>
      </c>
    </row>
    <row r="17" spans="1:14" ht="27">
      <c r="A17" s="18">
        <v>1112</v>
      </c>
      <c r="B17" s="19" t="s">
        <v>26</v>
      </c>
      <c r="C17" s="18"/>
      <c r="D17" s="20">
        <v>1000</v>
      </c>
      <c r="E17" s="20">
        <v>1000</v>
      </c>
      <c r="F17" s="20" t="s">
        <v>22</v>
      </c>
      <c r="G17" s="20">
        <v>1000</v>
      </c>
      <c r="H17" s="20">
        <v>1000</v>
      </c>
      <c r="I17" s="20" t="s">
        <v>22</v>
      </c>
      <c r="J17" s="20">
        <v>265.87099999999998</v>
      </c>
      <c r="K17" s="21">
        <v>265.87099999999998</v>
      </c>
      <c r="L17" s="22" t="s">
        <v>22</v>
      </c>
      <c r="M17" s="51">
        <f t="shared" si="1"/>
        <v>0.26587099999999997</v>
      </c>
      <c r="N17" s="51">
        <f t="shared" si="2"/>
        <v>0.26587099999999997</v>
      </c>
    </row>
    <row r="18" spans="1:14" ht="27">
      <c r="A18" s="18">
        <v>1113</v>
      </c>
      <c r="B18" s="19" t="s">
        <v>27</v>
      </c>
      <c r="C18" s="18"/>
      <c r="D18" s="20">
        <v>48000</v>
      </c>
      <c r="E18" s="20">
        <v>48000</v>
      </c>
      <c r="F18" s="20" t="s">
        <v>22</v>
      </c>
      <c r="G18" s="20">
        <v>48000</v>
      </c>
      <c r="H18" s="20">
        <v>48000</v>
      </c>
      <c r="I18" s="20" t="s">
        <v>22</v>
      </c>
      <c r="J18" s="20">
        <v>1635.529</v>
      </c>
      <c r="K18" s="21">
        <v>1635.529</v>
      </c>
      <c r="L18" s="22" t="s">
        <v>22</v>
      </c>
      <c r="M18" s="51">
        <f t="shared" si="1"/>
        <v>3.4073520833333336E-2</v>
      </c>
      <c r="N18" s="51">
        <f t="shared" si="2"/>
        <v>3.4073520833333336E-2</v>
      </c>
    </row>
    <row r="19" spans="1:14" ht="16.5">
      <c r="A19" s="18">
        <v>1120</v>
      </c>
      <c r="B19" s="19" t="s">
        <v>28</v>
      </c>
      <c r="C19" s="18" t="s">
        <v>29</v>
      </c>
      <c r="D19" s="20">
        <v>86683.214000000007</v>
      </c>
      <c r="E19" s="20">
        <v>86683.214000000007</v>
      </c>
      <c r="F19" s="20" t="s">
        <v>22</v>
      </c>
      <c r="G19" s="20">
        <v>86683.214000000007</v>
      </c>
      <c r="H19" s="20">
        <v>86683.214000000007</v>
      </c>
      <c r="I19" s="20" t="s">
        <v>22</v>
      </c>
      <c r="J19" s="20">
        <v>14813.446</v>
      </c>
      <c r="K19" s="21">
        <v>14813.446</v>
      </c>
      <c r="L19" s="22" t="s">
        <v>22</v>
      </c>
      <c r="M19" s="51">
        <f t="shared" si="1"/>
        <v>0.17089174843009397</v>
      </c>
      <c r="N19" s="51">
        <f t="shared" si="2"/>
        <v>0.17089174843009397</v>
      </c>
    </row>
    <row r="20" spans="1:14" ht="27">
      <c r="A20" s="18">
        <v>1121</v>
      </c>
      <c r="B20" s="19" t="s">
        <v>30</v>
      </c>
      <c r="C20" s="18"/>
      <c r="D20" s="20">
        <v>86683.214000000007</v>
      </c>
      <c r="E20" s="20">
        <v>86683.214000000007</v>
      </c>
      <c r="F20" s="20" t="s">
        <v>22</v>
      </c>
      <c r="G20" s="20">
        <v>86683.214000000007</v>
      </c>
      <c r="H20" s="20">
        <v>86683.214000000007</v>
      </c>
      <c r="I20" s="20" t="s">
        <v>22</v>
      </c>
      <c r="J20" s="20">
        <v>14813.446</v>
      </c>
      <c r="K20" s="21">
        <v>14813.446</v>
      </c>
      <c r="L20" s="22" t="s">
        <v>22</v>
      </c>
      <c r="M20" s="51">
        <f t="shared" si="1"/>
        <v>0.17089174843009397</v>
      </c>
      <c r="N20" s="51">
        <f t="shared" si="2"/>
        <v>0.17089174843009397</v>
      </c>
    </row>
    <row r="21" spans="1:14" ht="81">
      <c r="A21" s="18">
        <v>1130</v>
      </c>
      <c r="B21" s="19" t="s">
        <v>31</v>
      </c>
      <c r="C21" s="18" t="s">
        <v>32</v>
      </c>
      <c r="D21" s="20">
        <v>11977</v>
      </c>
      <c r="E21" s="20">
        <v>11977</v>
      </c>
      <c r="F21" s="20" t="s">
        <v>22</v>
      </c>
      <c r="G21" s="20">
        <v>11977</v>
      </c>
      <c r="H21" s="20">
        <v>11977</v>
      </c>
      <c r="I21" s="20" t="s">
        <v>22</v>
      </c>
      <c r="J21" s="20">
        <v>6221.5479999999998</v>
      </c>
      <c r="K21" s="21">
        <v>6221.5479999999998</v>
      </c>
      <c r="L21" s="22" t="s">
        <v>22</v>
      </c>
      <c r="M21" s="51">
        <f t="shared" si="1"/>
        <v>0.51945796109209319</v>
      </c>
      <c r="N21" s="51">
        <f t="shared" si="2"/>
        <v>0.51945796109209319</v>
      </c>
    </row>
    <row r="22" spans="1:14" ht="54">
      <c r="A22" s="18">
        <v>11301</v>
      </c>
      <c r="B22" s="19" t="s">
        <v>33</v>
      </c>
      <c r="C22" s="18"/>
      <c r="D22" s="20">
        <v>400</v>
      </c>
      <c r="E22" s="20">
        <v>400</v>
      </c>
      <c r="F22" s="20" t="s">
        <v>22</v>
      </c>
      <c r="G22" s="20">
        <v>400</v>
      </c>
      <c r="H22" s="20">
        <v>400</v>
      </c>
      <c r="I22" s="20" t="s">
        <v>22</v>
      </c>
      <c r="J22" s="20">
        <v>0</v>
      </c>
      <c r="K22" s="21">
        <v>0</v>
      </c>
      <c r="L22" s="22" t="s">
        <v>22</v>
      </c>
      <c r="M22" s="51"/>
      <c r="N22" s="51"/>
    </row>
    <row r="23" spans="1:14" ht="67.5">
      <c r="A23" s="18">
        <v>11302</v>
      </c>
      <c r="B23" s="19" t="s">
        <v>34</v>
      </c>
      <c r="C23" s="18"/>
      <c r="D23" s="20">
        <v>0</v>
      </c>
      <c r="E23" s="20">
        <v>0</v>
      </c>
      <c r="F23" s="20" t="s">
        <v>22</v>
      </c>
      <c r="G23" s="20">
        <v>0</v>
      </c>
      <c r="H23" s="20">
        <v>0</v>
      </c>
      <c r="I23" s="20" t="s">
        <v>22</v>
      </c>
      <c r="J23" s="20">
        <v>0</v>
      </c>
      <c r="K23" s="21">
        <v>0</v>
      </c>
      <c r="L23" s="22" t="s">
        <v>22</v>
      </c>
      <c r="M23" s="51"/>
      <c r="N23" s="51"/>
    </row>
    <row r="24" spans="1:14" ht="45" customHeight="1">
      <c r="A24" s="18">
        <v>11303</v>
      </c>
      <c r="B24" s="19" t="s">
        <v>35</v>
      </c>
      <c r="C24" s="18"/>
      <c r="D24" s="20">
        <v>0</v>
      </c>
      <c r="E24" s="20">
        <v>0</v>
      </c>
      <c r="F24" s="20" t="s">
        <v>22</v>
      </c>
      <c r="G24" s="20">
        <v>0</v>
      </c>
      <c r="H24" s="20">
        <v>0</v>
      </c>
      <c r="I24" s="20" t="s">
        <v>22</v>
      </c>
      <c r="J24" s="20">
        <v>0</v>
      </c>
      <c r="K24" s="21">
        <v>0</v>
      </c>
      <c r="L24" s="22" t="s">
        <v>22</v>
      </c>
      <c r="M24" s="51"/>
      <c r="N24" s="51"/>
    </row>
    <row r="25" spans="1:14" ht="81">
      <c r="A25" s="18">
        <v>11304</v>
      </c>
      <c r="B25" s="19" t="s">
        <v>36</v>
      </c>
      <c r="C25" s="18"/>
      <c r="D25" s="20">
        <v>2360</v>
      </c>
      <c r="E25" s="20">
        <v>2360</v>
      </c>
      <c r="F25" s="20" t="s">
        <v>22</v>
      </c>
      <c r="G25" s="20">
        <v>2360</v>
      </c>
      <c r="H25" s="20">
        <v>2360</v>
      </c>
      <c r="I25" s="20" t="s">
        <v>22</v>
      </c>
      <c r="J25" s="20">
        <v>1150</v>
      </c>
      <c r="K25" s="21">
        <v>1150</v>
      </c>
      <c r="L25" s="22" t="s">
        <v>22</v>
      </c>
      <c r="M25" s="51">
        <f t="shared" si="1"/>
        <v>0.48728813559322032</v>
      </c>
      <c r="N25" s="51">
        <f t="shared" si="2"/>
        <v>0.48728813559322032</v>
      </c>
    </row>
    <row r="26" spans="1:14" ht="94.5">
      <c r="A26" s="18">
        <v>11305</v>
      </c>
      <c r="B26" s="19" t="s">
        <v>37</v>
      </c>
      <c r="C26" s="18"/>
      <c r="D26" s="20">
        <v>0</v>
      </c>
      <c r="E26" s="20">
        <v>0</v>
      </c>
      <c r="F26" s="20" t="s">
        <v>22</v>
      </c>
      <c r="G26" s="20">
        <v>0</v>
      </c>
      <c r="H26" s="20">
        <v>0</v>
      </c>
      <c r="I26" s="20" t="s">
        <v>22</v>
      </c>
      <c r="J26" s="20">
        <v>0</v>
      </c>
      <c r="K26" s="21">
        <v>0</v>
      </c>
      <c r="L26" s="22" t="s">
        <v>22</v>
      </c>
      <c r="M26" s="51"/>
      <c r="N26" s="51"/>
    </row>
    <row r="27" spans="1:14" ht="54">
      <c r="A27" s="18">
        <v>11306</v>
      </c>
      <c r="B27" s="19" t="s">
        <v>38</v>
      </c>
      <c r="C27" s="18"/>
      <c r="D27" s="20">
        <v>100</v>
      </c>
      <c r="E27" s="20">
        <v>100</v>
      </c>
      <c r="F27" s="20" t="s">
        <v>22</v>
      </c>
      <c r="G27" s="20">
        <v>100</v>
      </c>
      <c r="H27" s="20">
        <v>100</v>
      </c>
      <c r="I27" s="20" t="s">
        <v>22</v>
      </c>
      <c r="J27" s="20">
        <v>0</v>
      </c>
      <c r="K27" s="21">
        <v>0</v>
      </c>
      <c r="L27" s="22" t="s">
        <v>22</v>
      </c>
      <c r="M27" s="51"/>
      <c r="N27" s="51"/>
    </row>
    <row r="28" spans="1:14" ht="40.5">
      <c r="A28" s="18">
        <v>11307</v>
      </c>
      <c r="B28" s="19" t="s">
        <v>39</v>
      </c>
      <c r="C28" s="18"/>
      <c r="D28" s="20">
        <v>4635</v>
      </c>
      <c r="E28" s="20">
        <v>4635</v>
      </c>
      <c r="F28" s="20" t="s">
        <v>22</v>
      </c>
      <c r="G28" s="20">
        <v>4635</v>
      </c>
      <c r="H28" s="20">
        <v>4635</v>
      </c>
      <c r="I28" s="20" t="s">
        <v>22</v>
      </c>
      <c r="J28" s="20">
        <v>1851.72</v>
      </c>
      <c r="K28" s="21">
        <v>1851.72</v>
      </c>
      <c r="L28" s="22" t="s">
        <v>22</v>
      </c>
      <c r="M28" s="51">
        <f t="shared" si="1"/>
        <v>0.39950809061488674</v>
      </c>
      <c r="N28" s="51">
        <f t="shared" si="2"/>
        <v>0.39950809061488674</v>
      </c>
    </row>
    <row r="29" spans="1:14" ht="81">
      <c r="A29" s="18">
        <v>11308</v>
      </c>
      <c r="B29" s="19" t="s">
        <v>40</v>
      </c>
      <c r="C29" s="18"/>
      <c r="D29" s="20">
        <v>100</v>
      </c>
      <c r="E29" s="20">
        <v>100</v>
      </c>
      <c r="F29" s="20" t="s">
        <v>22</v>
      </c>
      <c r="G29" s="20">
        <v>100</v>
      </c>
      <c r="H29" s="20">
        <v>100</v>
      </c>
      <c r="I29" s="20" t="s">
        <v>22</v>
      </c>
      <c r="J29" s="20">
        <v>20.399999999999999</v>
      </c>
      <c r="K29" s="21">
        <v>20.399999999999999</v>
      </c>
      <c r="L29" s="22" t="s">
        <v>22</v>
      </c>
      <c r="M29" s="51">
        <f t="shared" si="1"/>
        <v>0.20399999999999999</v>
      </c>
      <c r="N29" s="51">
        <f t="shared" si="2"/>
        <v>0.20399999999999999</v>
      </c>
    </row>
    <row r="30" spans="1:14" ht="81">
      <c r="A30" s="18">
        <v>11309</v>
      </c>
      <c r="B30" s="19" t="s">
        <v>41</v>
      </c>
      <c r="C30" s="18"/>
      <c r="D30" s="20">
        <v>410</v>
      </c>
      <c r="E30" s="20">
        <v>410</v>
      </c>
      <c r="F30" s="20" t="s">
        <v>22</v>
      </c>
      <c r="G30" s="20">
        <v>410</v>
      </c>
      <c r="H30" s="20">
        <v>410</v>
      </c>
      <c r="I30" s="20" t="s">
        <v>22</v>
      </c>
      <c r="J30" s="20">
        <v>343.4</v>
      </c>
      <c r="K30" s="21">
        <v>343.4</v>
      </c>
      <c r="L30" s="22" t="s">
        <v>22</v>
      </c>
      <c r="M30" s="51">
        <f t="shared" si="1"/>
        <v>0.83756097560975606</v>
      </c>
      <c r="N30" s="51">
        <f t="shared" si="2"/>
        <v>0.83756097560975606</v>
      </c>
    </row>
    <row r="31" spans="1:14" ht="40.5">
      <c r="A31" s="18">
        <v>11310</v>
      </c>
      <c r="B31" s="19" t="s">
        <v>42</v>
      </c>
      <c r="C31" s="18"/>
      <c r="D31" s="20">
        <v>432</v>
      </c>
      <c r="E31" s="20">
        <v>432</v>
      </c>
      <c r="F31" s="20" t="s">
        <v>22</v>
      </c>
      <c r="G31" s="20">
        <v>432</v>
      </c>
      <c r="H31" s="20">
        <v>432</v>
      </c>
      <c r="I31" s="20" t="s">
        <v>22</v>
      </c>
      <c r="J31" s="20">
        <v>187.5</v>
      </c>
      <c r="K31" s="21">
        <v>187.5</v>
      </c>
      <c r="L31" s="22" t="s">
        <v>22</v>
      </c>
      <c r="M31" s="51">
        <f t="shared" si="1"/>
        <v>0.43402777777777779</v>
      </c>
      <c r="N31" s="51">
        <f t="shared" si="2"/>
        <v>0.43402777777777779</v>
      </c>
    </row>
    <row r="32" spans="1:14" ht="54">
      <c r="A32" s="18">
        <v>11311</v>
      </c>
      <c r="B32" s="19" t="s">
        <v>43</v>
      </c>
      <c r="C32" s="18"/>
      <c r="D32" s="20">
        <v>20</v>
      </c>
      <c r="E32" s="20">
        <v>20</v>
      </c>
      <c r="F32" s="20" t="s">
        <v>22</v>
      </c>
      <c r="G32" s="20">
        <v>20</v>
      </c>
      <c r="H32" s="20">
        <v>20</v>
      </c>
      <c r="I32" s="20" t="s">
        <v>22</v>
      </c>
      <c r="J32" s="20">
        <v>0</v>
      </c>
      <c r="K32" s="21">
        <v>0</v>
      </c>
      <c r="L32" s="22" t="s">
        <v>22</v>
      </c>
      <c r="M32" s="51"/>
      <c r="N32" s="51"/>
    </row>
    <row r="33" spans="1:14" ht="81">
      <c r="A33" s="18">
        <v>11312</v>
      </c>
      <c r="B33" s="19" t="s">
        <v>44</v>
      </c>
      <c r="C33" s="18"/>
      <c r="D33" s="20">
        <v>2800</v>
      </c>
      <c r="E33" s="20">
        <v>2800</v>
      </c>
      <c r="F33" s="20" t="s">
        <v>22</v>
      </c>
      <c r="G33" s="20">
        <v>2800</v>
      </c>
      <c r="H33" s="20">
        <v>2800</v>
      </c>
      <c r="I33" s="20" t="s">
        <v>22</v>
      </c>
      <c r="J33" s="20">
        <v>2338.5279999999998</v>
      </c>
      <c r="K33" s="21">
        <v>2338.5279999999998</v>
      </c>
      <c r="L33" s="22" t="s">
        <v>22</v>
      </c>
      <c r="M33" s="51">
        <f t="shared" si="1"/>
        <v>0.83518857142857139</v>
      </c>
      <c r="N33" s="51">
        <f t="shared" si="2"/>
        <v>0.83518857142857139</v>
      </c>
    </row>
    <row r="34" spans="1:14" ht="94.5">
      <c r="A34" s="18">
        <v>11313</v>
      </c>
      <c r="B34" s="19" t="s">
        <v>45</v>
      </c>
      <c r="C34" s="18"/>
      <c r="D34" s="20">
        <v>700</v>
      </c>
      <c r="E34" s="20">
        <v>700</v>
      </c>
      <c r="F34" s="20" t="s">
        <v>22</v>
      </c>
      <c r="G34" s="20">
        <v>700</v>
      </c>
      <c r="H34" s="20">
        <v>700</v>
      </c>
      <c r="I34" s="20" t="s">
        <v>22</v>
      </c>
      <c r="J34" s="20">
        <v>300</v>
      </c>
      <c r="K34" s="21">
        <v>300</v>
      </c>
      <c r="L34" s="22" t="s">
        <v>22</v>
      </c>
      <c r="M34" s="51">
        <f t="shared" si="1"/>
        <v>0.42857142857142855</v>
      </c>
      <c r="N34" s="51">
        <f t="shared" si="2"/>
        <v>0.42857142857142855</v>
      </c>
    </row>
    <row r="35" spans="1:14" ht="54">
      <c r="A35" s="18">
        <v>11314</v>
      </c>
      <c r="B35" s="19" t="s">
        <v>46</v>
      </c>
      <c r="C35" s="18"/>
      <c r="D35" s="20">
        <v>20</v>
      </c>
      <c r="E35" s="20">
        <v>20</v>
      </c>
      <c r="F35" s="20" t="s">
        <v>22</v>
      </c>
      <c r="G35" s="20">
        <v>20</v>
      </c>
      <c r="H35" s="20">
        <v>20</v>
      </c>
      <c r="I35" s="20" t="s">
        <v>22</v>
      </c>
      <c r="J35" s="20">
        <v>30</v>
      </c>
      <c r="K35" s="21">
        <v>30</v>
      </c>
      <c r="L35" s="22" t="s">
        <v>22</v>
      </c>
      <c r="M35" s="51">
        <f t="shared" si="1"/>
        <v>1.5</v>
      </c>
      <c r="N35" s="51">
        <f t="shared" si="2"/>
        <v>1.5</v>
      </c>
    </row>
    <row r="36" spans="1:14" ht="67.5">
      <c r="A36" s="18">
        <v>11315</v>
      </c>
      <c r="B36" s="19" t="s">
        <v>47</v>
      </c>
      <c r="C36" s="18"/>
      <c r="D36" s="20">
        <v>0</v>
      </c>
      <c r="E36" s="20">
        <v>0</v>
      </c>
      <c r="F36" s="20" t="s">
        <v>22</v>
      </c>
      <c r="G36" s="20">
        <v>0</v>
      </c>
      <c r="H36" s="20">
        <v>0</v>
      </c>
      <c r="I36" s="20" t="s">
        <v>22</v>
      </c>
      <c r="J36" s="20">
        <v>0</v>
      </c>
      <c r="K36" s="21">
        <v>0</v>
      </c>
      <c r="L36" s="22" t="s">
        <v>22</v>
      </c>
      <c r="M36" s="51"/>
      <c r="N36" s="51"/>
    </row>
    <row r="37" spans="1:14" ht="40.5">
      <c r="A37" s="18">
        <v>11316</v>
      </c>
      <c r="B37" s="19" t="s">
        <v>48</v>
      </c>
      <c r="C37" s="18"/>
      <c r="D37" s="20">
        <v>0</v>
      </c>
      <c r="E37" s="20">
        <v>0</v>
      </c>
      <c r="F37" s="20" t="s">
        <v>22</v>
      </c>
      <c r="G37" s="20">
        <v>0</v>
      </c>
      <c r="H37" s="20">
        <v>0</v>
      </c>
      <c r="I37" s="20" t="s">
        <v>22</v>
      </c>
      <c r="J37" s="20">
        <v>0</v>
      </c>
      <c r="K37" s="21">
        <v>0</v>
      </c>
      <c r="L37" s="22" t="s">
        <v>22</v>
      </c>
      <c r="M37" s="51"/>
      <c r="N37" s="51"/>
    </row>
    <row r="38" spans="1:14" ht="40.5">
      <c r="A38" s="18">
        <v>11317</v>
      </c>
      <c r="B38" s="19" t="s">
        <v>49</v>
      </c>
      <c r="C38" s="18"/>
      <c r="D38" s="20">
        <v>0</v>
      </c>
      <c r="E38" s="20">
        <v>0</v>
      </c>
      <c r="F38" s="20" t="s">
        <v>22</v>
      </c>
      <c r="G38" s="20">
        <v>0</v>
      </c>
      <c r="H38" s="20">
        <v>0</v>
      </c>
      <c r="I38" s="20" t="s">
        <v>22</v>
      </c>
      <c r="J38" s="20">
        <v>0</v>
      </c>
      <c r="K38" s="21">
        <v>0</v>
      </c>
      <c r="L38" s="22" t="s">
        <v>22</v>
      </c>
      <c r="M38" s="51"/>
      <c r="N38" s="51"/>
    </row>
    <row r="39" spans="1:14" ht="40.5">
      <c r="A39" s="18">
        <v>11318</v>
      </c>
      <c r="B39" s="19" t="s">
        <v>50</v>
      </c>
      <c r="C39" s="18"/>
      <c r="D39" s="20">
        <v>0</v>
      </c>
      <c r="E39" s="20">
        <v>0</v>
      </c>
      <c r="F39" s="20" t="s">
        <v>22</v>
      </c>
      <c r="G39" s="20">
        <v>0</v>
      </c>
      <c r="H39" s="20">
        <v>0</v>
      </c>
      <c r="I39" s="20" t="s">
        <v>22</v>
      </c>
      <c r="J39" s="20">
        <v>0</v>
      </c>
      <c r="K39" s="21">
        <v>0</v>
      </c>
      <c r="L39" s="22" t="s">
        <v>22</v>
      </c>
      <c r="M39" s="51"/>
      <c r="N39" s="51"/>
    </row>
    <row r="40" spans="1:14" ht="16.5">
      <c r="A40" s="18">
        <v>11319</v>
      </c>
      <c r="B40" s="19" t="s">
        <v>51</v>
      </c>
      <c r="C40" s="18"/>
      <c r="D40" s="20">
        <v>0</v>
      </c>
      <c r="E40" s="20">
        <v>0</v>
      </c>
      <c r="F40" s="20" t="s">
        <v>22</v>
      </c>
      <c r="G40" s="20">
        <v>0</v>
      </c>
      <c r="H40" s="20">
        <v>0</v>
      </c>
      <c r="I40" s="20" t="s">
        <v>22</v>
      </c>
      <c r="J40" s="20">
        <v>0</v>
      </c>
      <c r="K40" s="21">
        <v>0</v>
      </c>
      <c r="L40" s="22" t="s">
        <v>22</v>
      </c>
      <c r="M40" s="51"/>
      <c r="N40" s="51"/>
    </row>
    <row r="41" spans="1:14" ht="27">
      <c r="A41" s="18">
        <v>1140</v>
      </c>
      <c r="B41" s="19" t="s">
        <v>52</v>
      </c>
      <c r="C41" s="18" t="s">
        <v>53</v>
      </c>
      <c r="D41" s="20">
        <v>3600</v>
      </c>
      <c r="E41" s="20">
        <v>3600</v>
      </c>
      <c r="F41" s="20" t="s">
        <v>22</v>
      </c>
      <c r="G41" s="20">
        <v>3600</v>
      </c>
      <c r="H41" s="20">
        <v>3600</v>
      </c>
      <c r="I41" s="20" t="s">
        <v>22</v>
      </c>
      <c r="J41" s="20">
        <v>681.1</v>
      </c>
      <c r="K41" s="21">
        <v>681.1</v>
      </c>
      <c r="L41" s="22" t="s">
        <v>22</v>
      </c>
      <c r="M41" s="51">
        <f t="shared" si="1"/>
        <v>0.18919444444444444</v>
      </c>
      <c r="N41" s="51">
        <f t="shared" si="2"/>
        <v>0.18919444444444444</v>
      </c>
    </row>
    <row r="42" spans="1:14" ht="94.5">
      <c r="A42" s="18">
        <v>1141</v>
      </c>
      <c r="B42" s="19" t="s">
        <v>54</v>
      </c>
      <c r="C42" s="18"/>
      <c r="D42" s="20">
        <v>800</v>
      </c>
      <c r="E42" s="20">
        <v>800</v>
      </c>
      <c r="F42" s="20" t="s">
        <v>22</v>
      </c>
      <c r="G42" s="20">
        <v>800</v>
      </c>
      <c r="H42" s="20">
        <v>800</v>
      </c>
      <c r="I42" s="20" t="s">
        <v>22</v>
      </c>
      <c r="J42" s="20">
        <v>95</v>
      </c>
      <c r="K42" s="21">
        <v>95</v>
      </c>
      <c r="L42" s="22" t="s">
        <v>22</v>
      </c>
      <c r="M42" s="51">
        <f t="shared" si="1"/>
        <v>0.11874999999999999</v>
      </c>
      <c r="N42" s="51">
        <f t="shared" si="2"/>
        <v>0.11874999999999999</v>
      </c>
    </row>
    <row r="43" spans="1:14" ht="94.5">
      <c r="A43" s="18">
        <v>1142</v>
      </c>
      <c r="B43" s="19" t="s">
        <v>55</v>
      </c>
      <c r="C43" s="18"/>
      <c r="D43" s="20">
        <v>2800</v>
      </c>
      <c r="E43" s="20">
        <v>2800</v>
      </c>
      <c r="F43" s="20" t="s">
        <v>22</v>
      </c>
      <c r="G43" s="20">
        <v>2800</v>
      </c>
      <c r="H43" s="20">
        <v>2800</v>
      </c>
      <c r="I43" s="20" t="s">
        <v>22</v>
      </c>
      <c r="J43" s="20">
        <v>586.1</v>
      </c>
      <c r="K43" s="21">
        <v>586.1</v>
      </c>
      <c r="L43" s="22" t="s">
        <v>22</v>
      </c>
      <c r="M43" s="51">
        <f t="shared" si="1"/>
        <v>0.20932142857142857</v>
      </c>
      <c r="N43" s="51">
        <f t="shared" si="2"/>
        <v>0.20932142857142857</v>
      </c>
    </row>
    <row r="44" spans="1:14" ht="27">
      <c r="A44" s="18">
        <v>1150</v>
      </c>
      <c r="B44" s="19" t="s">
        <v>56</v>
      </c>
      <c r="C44" s="18" t="s">
        <v>57</v>
      </c>
      <c r="D44" s="20">
        <v>0</v>
      </c>
      <c r="E44" s="20">
        <v>0</v>
      </c>
      <c r="F44" s="20" t="s">
        <v>22</v>
      </c>
      <c r="G44" s="20">
        <v>0</v>
      </c>
      <c r="H44" s="20">
        <v>0</v>
      </c>
      <c r="I44" s="20" t="s">
        <v>22</v>
      </c>
      <c r="J44" s="20">
        <v>0</v>
      </c>
      <c r="K44" s="21">
        <v>0</v>
      </c>
      <c r="L44" s="22" t="s">
        <v>22</v>
      </c>
      <c r="M44" s="51"/>
      <c r="N44" s="51"/>
    </row>
    <row r="45" spans="1:14" ht="54">
      <c r="A45" s="18">
        <v>1151</v>
      </c>
      <c r="B45" s="19" t="s">
        <v>58</v>
      </c>
      <c r="C45" s="18"/>
      <c r="D45" s="20">
        <v>0</v>
      </c>
      <c r="E45" s="20">
        <v>0</v>
      </c>
      <c r="F45" s="20" t="s">
        <v>22</v>
      </c>
      <c r="G45" s="20">
        <v>0</v>
      </c>
      <c r="H45" s="20">
        <v>0</v>
      </c>
      <c r="I45" s="20" t="s">
        <v>22</v>
      </c>
      <c r="J45" s="20">
        <v>0</v>
      </c>
      <c r="K45" s="21">
        <v>0</v>
      </c>
      <c r="L45" s="22" t="s">
        <v>22</v>
      </c>
      <c r="M45" s="51"/>
      <c r="N45" s="51"/>
    </row>
    <row r="46" spans="1:14" ht="16.5">
      <c r="A46" s="18">
        <v>1152</v>
      </c>
      <c r="B46" s="19" t="s">
        <v>59</v>
      </c>
      <c r="C46" s="18"/>
      <c r="D46" s="20">
        <v>0</v>
      </c>
      <c r="E46" s="20">
        <v>0</v>
      </c>
      <c r="F46" s="20" t="s">
        <v>22</v>
      </c>
      <c r="G46" s="20">
        <v>0</v>
      </c>
      <c r="H46" s="20">
        <v>0</v>
      </c>
      <c r="I46" s="20" t="s">
        <v>22</v>
      </c>
      <c r="J46" s="20">
        <v>0</v>
      </c>
      <c r="K46" s="21">
        <v>0</v>
      </c>
      <c r="L46" s="22" t="s">
        <v>22</v>
      </c>
      <c r="M46" s="51"/>
      <c r="N46" s="51"/>
    </row>
    <row r="47" spans="1:14" ht="16.5">
      <c r="A47" s="18">
        <v>1153</v>
      </c>
      <c r="B47" s="19" t="s">
        <v>60</v>
      </c>
      <c r="C47" s="18"/>
      <c r="D47" s="20">
        <v>0</v>
      </c>
      <c r="E47" s="20">
        <v>0</v>
      </c>
      <c r="F47" s="20" t="s">
        <v>22</v>
      </c>
      <c r="G47" s="20">
        <v>0</v>
      </c>
      <c r="H47" s="20">
        <v>0</v>
      </c>
      <c r="I47" s="20" t="s">
        <v>22</v>
      </c>
      <c r="J47" s="20">
        <v>0</v>
      </c>
      <c r="K47" s="21">
        <v>0</v>
      </c>
      <c r="L47" s="22" t="s">
        <v>22</v>
      </c>
      <c r="M47" s="51"/>
      <c r="N47" s="51"/>
    </row>
    <row r="48" spans="1:14" ht="27">
      <c r="A48" s="18">
        <v>1154</v>
      </c>
      <c r="B48" s="19" t="s">
        <v>61</v>
      </c>
      <c r="C48" s="18"/>
      <c r="D48" s="20">
        <v>0</v>
      </c>
      <c r="E48" s="20">
        <v>0</v>
      </c>
      <c r="F48" s="20" t="s">
        <v>22</v>
      </c>
      <c r="G48" s="20">
        <v>0</v>
      </c>
      <c r="H48" s="20">
        <v>0</v>
      </c>
      <c r="I48" s="20" t="s">
        <v>22</v>
      </c>
      <c r="J48" s="20">
        <v>0</v>
      </c>
      <c r="K48" s="21">
        <v>0</v>
      </c>
      <c r="L48" s="22" t="s">
        <v>22</v>
      </c>
      <c r="M48" s="51"/>
      <c r="N48" s="51"/>
    </row>
    <row r="49" spans="1:14" ht="81">
      <c r="A49" s="18">
        <v>1155</v>
      </c>
      <c r="B49" s="19" t="s">
        <v>62</v>
      </c>
      <c r="C49" s="18"/>
      <c r="D49" s="20">
        <v>0</v>
      </c>
      <c r="E49" s="20">
        <v>0</v>
      </c>
      <c r="F49" s="20" t="s">
        <v>22</v>
      </c>
      <c r="G49" s="20">
        <v>0</v>
      </c>
      <c r="H49" s="20">
        <v>0</v>
      </c>
      <c r="I49" s="20" t="s">
        <v>22</v>
      </c>
      <c r="J49" s="20">
        <v>0</v>
      </c>
      <c r="K49" s="21">
        <v>0</v>
      </c>
      <c r="L49" s="22" t="s">
        <v>22</v>
      </c>
      <c r="M49" s="51"/>
      <c r="N49" s="51"/>
    </row>
    <row r="50" spans="1:14" ht="40.5">
      <c r="A50" s="18">
        <v>1200</v>
      </c>
      <c r="B50" s="19" t="s">
        <v>63</v>
      </c>
      <c r="C50" s="18" t="s">
        <v>64</v>
      </c>
      <c r="D50" s="20">
        <v>507872.84499999997</v>
      </c>
      <c r="E50" s="20">
        <v>370855.4</v>
      </c>
      <c r="F50" s="20">
        <v>137017.44500000001</v>
      </c>
      <c r="G50" s="20">
        <v>507872.84499999997</v>
      </c>
      <c r="H50" s="20">
        <v>370855.4</v>
      </c>
      <c r="I50" s="20">
        <v>137017.44500000001</v>
      </c>
      <c r="J50" s="20">
        <v>92579.7</v>
      </c>
      <c r="K50" s="21">
        <v>92579.7</v>
      </c>
      <c r="L50" s="22">
        <f t="shared" ref="L50" si="3">SUM(L51,L53,L55,L57,L59,L66)</f>
        <v>0</v>
      </c>
      <c r="M50" s="51">
        <f t="shared" si="1"/>
        <v>0.18228913183968323</v>
      </c>
      <c r="N50" s="51">
        <f t="shared" si="2"/>
        <v>0.2496382687160548</v>
      </c>
    </row>
    <row r="51" spans="1:14" ht="40.5">
      <c r="A51" s="18">
        <v>1210</v>
      </c>
      <c r="B51" s="19" t="s">
        <v>65</v>
      </c>
      <c r="C51" s="18" t="s">
        <v>66</v>
      </c>
      <c r="D51" s="20">
        <v>0</v>
      </c>
      <c r="E51" s="20">
        <v>0</v>
      </c>
      <c r="F51" s="20" t="s">
        <v>22</v>
      </c>
      <c r="G51" s="20">
        <v>0</v>
      </c>
      <c r="H51" s="20">
        <v>0</v>
      </c>
      <c r="I51" s="20" t="s">
        <v>22</v>
      </c>
      <c r="J51" s="20">
        <v>0</v>
      </c>
      <c r="K51" s="21">
        <v>0</v>
      </c>
      <c r="L51" s="22" t="s">
        <v>22</v>
      </c>
      <c r="M51" s="51"/>
      <c r="N51" s="51"/>
    </row>
    <row r="52" spans="1:14" ht="67.5">
      <c r="A52" s="18">
        <v>1211</v>
      </c>
      <c r="B52" s="19" t="s">
        <v>67</v>
      </c>
      <c r="C52" s="18"/>
      <c r="D52" s="20">
        <v>0</v>
      </c>
      <c r="E52" s="20">
        <v>0</v>
      </c>
      <c r="F52" s="20" t="s">
        <v>22</v>
      </c>
      <c r="G52" s="20">
        <v>0</v>
      </c>
      <c r="H52" s="20">
        <v>0</v>
      </c>
      <c r="I52" s="20" t="s">
        <v>22</v>
      </c>
      <c r="J52" s="20">
        <v>0</v>
      </c>
      <c r="K52" s="21">
        <v>0</v>
      </c>
      <c r="L52" s="22" t="s">
        <v>22</v>
      </c>
      <c r="M52" s="51"/>
      <c r="N52" s="51"/>
    </row>
    <row r="53" spans="1:14" ht="27">
      <c r="A53" s="18">
        <v>1220</v>
      </c>
      <c r="B53" s="19" t="s">
        <v>68</v>
      </c>
      <c r="C53" s="18" t="s">
        <v>69</v>
      </c>
      <c r="D53" s="20">
        <v>0</v>
      </c>
      <c r="E53" s="20" t="s">
        <v>22</v>
      </c>
      <c r="F53" s="20">
        <v>0</v>
      </c>
      <c r="G53" s="20">
        <v>0</v>
      </c>
      <c r="H53" s="20" t="s">
        <v>22</v>
      </c>
      <c r="I53" s="20">
        <v>0</v>
      </c>
      <c r="J53" s="20">
        <v>0</v>
      </c>
      <c r="K53" s="21" t="s">
        <v>22</v>
      </c>
      <c r="L53" s="22">
        <f>SUM(L54)</f>
        <v>0</v>
      </c>
      <c r="M53" s="51"/>
      <c r="N53" s="51"/>
    </row>
    <row r="54" spans="1:14" ht="54">
      <c r="A54" s="18">
        <v>1221</v>
      </c>
      <c r="B54" s="19" t="s">
        <v>70</v>
      </c>
      <c r="C54" s="18"/>
      <c r="D54" s="20">
        <v>0</v>
      </c>
      <c r="E54" s="20" t="s">
        <v>22</v>
      </c>
      <c r="F54" s="20">
        <v>0</v>
      </c>
      <c r="G54" s="20">
        <v>0</v>
      </c>
      <c r="H54" s="20" t="s">
        <v>22</v>
      </c>
      <c r="I54" s="20">
        <v>0</v>
      </c>
      <c r="J54" s="20">
        <v>0</v>
      </c>
      <c r="K54" s="21" t="s">
        <v>22</v>
      </c>
      <c r="L54" s="22">
        <v>0</v>
      </c>
      <c r="M54" s="51"/>
      <c r="N54" s="51"/>
    </row>
    <row r="55" spans="1:14" ht="40.5">
      <c r="A55" s="18">
        <v>1230</v>
      </c>
      <c r="B55" s="19" t="s">
        <v>71</v>
      </c>
      <c r="C55" s="18" t="s">
        <v>72</v>
      </c>
      <c r="D55" s="20">
        <v>0</v>
      </c>
      <c r="E55" s="20">
        <v>0</v>
      </c>
      <c r="F55" s="20" t="s">
        <v>22</v>
      </c>
      <c r="G55" s="20">
        <v>0</v>
      </c>
      <c r="H55" s="20">
        <v>0</v>
      </c>
      <c r="I55" s="20" t="s">
        <v>22</v>
      </c>
      <c r="J55" s="20">
        <v>0</v>
      </c>
      <c r="K55" s="21">
        <v>0</v>
      </c>
      <c r="L55" s="22" t="s">
        <v>22</v>
      </c>
      <c r="M55" s="51"/>
      <c r="N55" s="51"/>
    </row>
    <row r="56" spans="1:14" ht="54">
      <c r="A56" s="18">
        <v>1231</v>
      </c>
      <c r="B56" s="19" t="s">
        <v>73</v>
      </c>
      <c r="C56" s="18"/>
      <c r="D56" s="20">
        <v>0</v>
      </c>
      <c r="E56" s="20">
        <v>0</v>
      </c>
      <c r="F56" s="20" t="s">
        <v>22</v>
      </c>
      <c r="G56" s="20">
        <v>0</v>
      </c>
      <c r="H56" s="20">
        <v>0</v>
      </c>
      <c r="I56" s="20" t="s">
        <v>22</v>
      </c>
      <c r="J56" s="20">
        <v>0</v>
      </c>
      <c r="K56" s="21">
        <v>0</v>
      </c>
      <c r="L56" s="22" t="s">
        <v>22</v>
      </c>
      <c r="M56" s="51"/>
      <c r="N56" s="51"/>
    </row>
    <row r="57" spans="1:14" ht="40.5">
      <c r="A57" s="18">
        <v>1240</v>
      </c>
      <c r="B57" s="19" t="s">
        <v>74</v>
      </c>
      <c r="C57" s="18" t="s">
        <v>75</v>
      </c>
      <c r="D57" s="20">
        <v>0</v>
      </c>
      <c r="E57" s="20" t="s">
        <v>22</v>
      </c>
      <c r="F57" s="20">
        <v>0</v>
      </c>
      <c r="G57" s="20">
        <v>0</v>
      </c>
      <c r="H57" s="20" t="s">
        <v>22</v>
      </c>
      <c r="I57" s="20">
        <v>0</v>
      </c>
      <c r="J57" s="20">
        <v>0</v>
      </c>
      <c r="K57" s="21" t="s">
        <v>22</v>
      </c>
      <c r="L57" s="22">
        <f>SUM(L58)</f>
        <v>0</v>
      </c>
      <c r="M57" s="51"/>
      <c r="N57" s="51"/>
    </row>
    <row r="58" spans="1:14" ht="54">
      <c r="A58" s="18">
        <v>1241</v>
      </c>
      <c r="B58" s="19" t="s">
        <v>76</v>
      </c>
      <c r="C58" s="18"/>
      <c r="D58" s="20">
        <v>0</v>
      </c>
      <c r="E58" s="20" t="s">
        <v>22</v>
      </c>
      <c r="F58" s="20">
        <v>0</v>
      </c>
      <c r="G58" s="20">
        <v>0</v>
      </c>
      <c r="H58" s="20" t="s">
        <v>22</v>
      </c>
      <c r="I58" s="20">
        <v>0</v>
      </c>
      <c r="J58" s="20">
        <v>0</v>
      </c>
      <c r="K58" s="21" t="s">
        <v>22</v>
      </c>
      <c r="L58" s="22">
        <v>0</v>
      </c>
      <c r="M58" s="51"/>
      <c r="N58" s="51"/>
    </row>
    <row r="59" spans="1:14" ht="54">
      <c r="A59" s="18">
        <v>1250</v>
      </c>
      <c r="B59" s="19" t="s">
        <v>77</v>
      </c>
      <c r="C59" s="18" t="s">
        <v>78</v>
      </c>
      <c r="D59" s="20">
        <v>370855.4</v>
      </c>
      <c r="E59" s="20">
        <v>370855.4</v>
      </c>
      <c r="F59" s="20" t="s">
        <v>22</v>
      </c>
      <c r="G59" s="20">
        <v>370855.4</v>
      </c>
      <c r="H59" s="20">
        <v>370855.4</v>
      </c>
      <c r="I59" s="20" t="s">
        <v>22</v>
      </c>
      <c r="J59" s="20">
        <v>92579.7</v>
      </c>
      <c r="K59" s="21">
        <v>92579.7</v>
      </c>
      <c r="L59" s="22" t="s">
        <v>22</v>
      </c>
      <c r="M59" s="51">
        <f t="shared" si="1"/>
        <v>0.2496382687160548</v>
      </c>
      <c r="N59" s="51">
        <f t="shared" si="2"/>
        <v>0.2496382687160548</v>
      </c>
    </row>
    <row r="60" spans="1:14" ht="40.5">
      <c r="A60" s="18">
        <v>1251</v>
      </c>
      <c r="B60" s="19" t="s">
        <v>79</v>
      </c>
      <c r="C60" s="18"/>
      <c r="D60" s="20">
        <v>367805</v>
      </c>
      <c r="E60" s="20">
        <v>367805</v>
      </c>
      <c r="F60" s="20" t="s">
        <v>22</v>
      </c>
      <c r="G60" s="20">
        <v>367805</v>
      </c>
      <c r="H60" s="20">
        <v>367805</v>
      </c>
      <c r="I60" s="20" t="s">
        <v>22</v>
      </c>
      <c r="J60" s="20">
        <v>91951.3</v>
      </c>
      <c r="K60" s="21">
        <v>91951.3</v>
      </c>
      <c r="L60" s="22" t="s">
        <v>22</v>
      </c>
      <c r="M60" s="51">
        <f t="shared" si="1"/>
        <v>0.25000013594159948</v>
      </c>
      <c r="N60" s="51">
        <f t="shared" si="2"/>
        <v>0.25000013594159948</v>
      </c>
    </row>
    <row r="61" spans="1:14" ht="27">
      <c r="A61" s="18">
        <v>1252</v>
      </c>
      <c r="B61" s="19" t="s">
        <v>80</v>
      </c>
      <c r="C61" s="18"/>
      <c r="D61" s="20">
        <v>0</v>
      </c>
      <c r="E61" s="20">
        <v>0</v>
      </c>
      <c r="F61" s="20" t="s">
        <v>22</v>
      </c>
      <c r="G61" s="20">
        <v>0</v>
      </c>
      <c r="H61" s="20">
        <v>0</v>
      </c>
      <c r="I61" s="20" t="s">
        <v>22</v>
      </c>
      <c r="J61" s="20">
        <v>0</v>
      </c>
      <c r="K61" s="21">
        <v>0</v>
      </c>
      <c r="L61" s="22" t="s">
        <v>22</v>
      </c>
      <c r="M61" s="51"/>
      <c r="N61" s="51"/>
    </row>
    <row r="62" spans="1:14" ht="54">
      <c r="A62" s="18">
        <v>1253</v>
      </c>
      <c r="B62" s="19" t="s">
        <v>81</v>
      </c>
      <c r="C62" s="18"/>
      <c r="D62" s="20">
        <v>0</v>
      </c>
      <c r="E62" s="20">
        <v>0</v>
      </c>
      <c r="F62" s="20" t="s">
        <v>22</v>
      </c>
      <c r="G62" s="20">
        <v>0</v>
      </c>
      <c r="H62" s="20">
        <v>0</v>
      </c>
      <c r="I62" s="20" t="s">
        <v>22</v>
      </c>
      <c r="J62" s="20">
        <v>0</v>
      </c>
      <c r="K62" s="21">
        <v>0</v>
      </c>
      <c r="L62" s="22" t="s">
        <v>22</v>
      </c>
      <c r="M62" s="51"/>
      <c r="N62" s="51"/>
    </row>
    <row r="63" spans="1:14" ht="16.5">
      <c r="A63" s="18">
        <v>1254</v>
      </c>
      <c r="B63" s="19" t="s">
        <v>82</v>
      </c>
      <c r="C63" s="18"/>
      <c r="D63" s="20">
        <v>0</v>
      </c>
      <c r="E63" s="20">
        <v>0</v>
      </c>
      <c r="F63" s="20" t="s">
        <v>22</v>
      </c>
      <c r="G63" s="20">
        <v>0</v>
      </c>
      <c r="H63" s="20">
        <v>0</v>
      </c>
      <c r="I63" s="20" t="s">
        <v>22</v>
      </c>
      <c r="J63" s="20">
        <v>0</v>
      </c>
      <c r="K63" s="21">
        <v>0</v>
      </c>
      <c r="L63" s="22" t="s">
        <v>22</v>
      </c>
      <c r="M63" s="51"/>
      <c r="N63" s="51"/>
    </row>
    <row r="64" spans="1:14" ht="27">
      <c r="A64" s="18">
        <v>1255</v>
      </c>
      <c r="B64" s="19" t="s">
        <v>83</v>
      </c>
      <c r="C64" s="18"/>
      <c r="D64" s="20">
        <v>3050.4</v>
      </c>
      <c r="E64" s="20">
        <v>3050.4</v>
      </c>
      <c r="F64" s="20" t="s">
        <v>22</v>
      </c>
      <c r="G64" s="20">
        <v>3050.4</v>
      </c>
      <c r="H64" s="20">
        <v>3050.4</v>
      </c>
      <c r="I64" s="20" t="s">
        <v>22</v>
      </c>
      <c r="J64" s="20">
        <v>628.4</v>
      </c>
      <c r="K64" s="21">
        <v>628.4</v>
      </c>
      <c r="L64" s="22" t="s">
        <v>22</v>
      </c>
      <c r="M64" s="51">
        <f t="shared" si="1"/>
        <v>0.20600576973511669</v>
      </c>
      <c r="N64" s="51">
        <f t="shared" si="2"/>
        <v>0.20600576973511669</v>
      </c>
    </row>
    <row r="65" spans="1:14" ht="40.5">
      <c r="A65" s="18">
        <v>1256</v>
      </c>
      <c r="B65" s="19" t="s">
        <v>84</v>
      </c>
      <c r="C65" s="18"/>
      <c r="D65" s="20">
        <v>0</v>
      </c>
      <c r="E65" s="20">
        <v>0</v>
      </c>
      <c r="F65" s="20" t="s">
        <v>22</v>
      </c>
      <c r="G65" s="20">
        <v>0</v>
      </c>
      <c r="H65" s="20">
        <v>0</v>
      </c>
      <c r="I65" s="20" t="s">
        <v>22</v>
      </c>
      <c r="J65" s="20">
        <v>0</v>
      </c>
      <c r="K65" s="21">
        <v>0</v>
      </c>
      <c r="L65" s="22" t="s">
        <v>22</v>
      </c>
      <c r="M65" s="51"/>
      <c r="N65" s="51"/>
    </row>
    <row r="66" spans="1:14" ht="40.5">
      <c r="A66" s="18">
        <v>1260</v>
      </c>
      <c r="B66" s="19" t="s">
        <v>85</v>
      </c>
      <c r="C66" s="18" t="s">
        <v>86</v>
      </c>
      <c r="D66" s="20">
        <v>137017.44500000001</v>
      </c>
      <c r="E66" s="20" t="s">
        <v>22</v>
      </c>
      <c r="F66" s="20">
        <v>137017.44500000001</v>
      </c>
      <c r="G66" s="20">
        <v>137017.44500000001</v>
      </c>
      <c r="H66" s="20" t="s">
        <v>22</v>
      </c>
      <c r="I66" s="20">
        <v>137017.44500000001</v>
      </c>
      <c r="J66" s="20">
        <v>0</v>
      </c>
      <c r="K66" s="21" t="s">
        <v>22</v>
      </c>
      <c r="L66" s="22">
        <f>SUM(L67,L68)</f>
        <v>0</v>
      </c>
      <c r="M66" s="51"/>
      <c r="N66" s="51"/>
    </row>
    <row r="67" spans="1:14" ht="40.5">
      <c r="A67" s="18">
        <v>1261</v>
      </c>
      <c r="B67" s="19" t="s">
        <v>87</v>
      </c>
      <c r="C67" s="18"/>
      <c r="D67" s="20">
        <v>137017.44500000001</v>
      </c>
      <c r="E67" s="20" t="s">
        <v>22</v>
      </c>
      <c r="F67" s="20">
        <v>137017.44500000001</v>
      </c>
      <c r="G67" s="20">
        <v>137017.44500000001</v>
      </c>
      <c r="H67" s="20" t="s">
        <v>22</v>
      </c>
      <c r="I67" s="20">
        <v>137017.44500000001</v>
      </c>
      <c r="J67" s="20">
        <v>0</v>
      </c>
      <c r="K67" s="21" t="s">
        <v>22</v>
      </c>
      <c r="L67" s="22">
        <v>0</v>
      </c>
      <c r="M67" s="51"/>
      <c r="N67" s="51"/>
    </row>
    <row r="68" spans="1:14" ht="40.5">
      <c r="A68" s="18">
        <v>1262</v>
      </c>
      <c r="B68" s="19" t="s">
        <v>88</v>
      </c>
      <c r="C68" s="18"/>
      <c r="D68" s="20">
        <v>0</v>
      </c>
      <c r="E68" s="20" t="s">
        <v>22</v>
      </c>
      <c r="F68" s="20">
        <v>0</v>
      </c>
      <c r="G68" s="20">
        <v>0</v>
      </c>
      <c r="H68" s="20" t="s">
        <v>22</v>
      </c>
      <c r="I68" s="20">
        <v>0</v>
      </c>
      <c r="J68" s="20">
        <v>0</v>
      </c>
      <c r="K68" s="21" t="s">
        <v>22</v>
      </c>
      <c r="L68" s="22">
        <v>0</v>
      </c>
      <c r="M68" s="51"/>
      <c r="N68" s="51"/>
    </row>
    <row r="69" spans="1:14" ht="54">
      <c r="A69" s="18">
        <v>1300</v>
      </c>
      <c r="B69" s="19" t="s">
        <v>89</v>
      </c>
      <c r="C69" s="18" t="s">
        <v>90</v>
      </c>
      <c r="D69" s="20">
        <v>226512.239</v>
      </c>
      <c r="E69" s="20">
        <v>218109</v>
      </c>
      <c r="F69" s="20">
        <v>8403.2389999999996</v>
      </c>
      <c r="G69" s="20">
        <v>226512.239</v>
      </c>
      <c r="H69" s="20">
        <v>218109</v>
      </c>
      <c r="I69" s="20">
        <v>8403.2389999999996</v>
      </c>
      <c r="J69" s="20">
        <v>64636.764999999999</v>
      </c>
      <c r="K69" s="21">
        <v>64636.764999999999</v>
      </c>
      <c r="L69" s="22">
        <f t="shared" ref="L69" si="4">SUM(L70,L72,L74,L79,L83,L107,L110,L113,L116)</f>
        <v>0</v>
      </c>
      <c r="M69" s="51">
        <f t="shared" si="1"/>
        <v>0.28535661156923181</v>
      </c>
      <c r="N69" s="51">
        <f t="shared" si="2"/>
        <v>0.29635074664502609</v>
      </c>
    </row>
    <row r="70" spans="1:14" ht="16.5">
      <c r="A70" s="18">
        <v>1310</v>
      </c>
      <c r="B70" s="19" t="s">
        <v>91</v>
      </c>
      <c r="C70" s="18" t="s">
        <v>92</v>
      </c>
      <c r="D70" s="20">
        <v>0</v>
      </c>
      <c r="E70" s="20" t="s">
        <v>22</v>
      </c>
      <c r="F70" s="20">
        <v>0</v>
      </c>
      <c r="G70" s="20">
        <v>0</v>
      </c>
      <c r="H70" s="20" t="s">
        <v>22</v>
      </c>
      <c r="I70" s="20">
        <v>0</v>
      </c>
      <c r="J70" s="20">
        <v>0</v>
      </c>
      <c r="K70" s="21" t="s">
        <v>22</v>
      </c>
      <c r="L70" s="22">
        <f>SUM(L71)</f>
        <v>0</v>
      </c>
      <c r="M70" s="51"/>
      <c r="N70" s="51"/>
    </row>
    <row r="71" spans="1:14" ht="40.5">
      <c r="A71" s="18">
        <v>1311</v>
      </c>
      <c r="B71" s="19" t="s">
        <v>93</v>
      </c>
      <c r="C71" s="18"/>
      <c r="D71" s="20">
        <v>0</v>
      </c>
      <c r="E71" s="20" t="s">
        <v>22</v>
      </c>
      <c r="F71" s="20">
        <v>0</v>
      </c>
      <c r="G71" s="20">
        <v>0</v>
      </c>
      <c r="H71" s="20" t="s">
        <v>22</v>
      </c>
      <c r="I71" s="20">
        <v>0</v>
      </c>
      <c r="J71" s="20">
        <v>0</v>
      </c>
      <c r="K71" s="21" t="s">
        <v>22</v>
      </c>
      <c r="L71" s="22">
        <v>0</v>
      </c>
      <c r="M71" s="51"/>
      <c r="N71" s="51"/>
    </row>
    <row r="72" spans="1:14" ht="16.5">
      <c r="A72" s="18">
        <v>1320</v>
      </c>
      <c r="B72" s="19" t="s">
        <v>94</v>
      </c>
      <c r="C72" s="18" t="s">
        <v>95</v>
      </c>
      <c r="D72" s="20">
        <v>0</v>
      </c>
      <c r="E72" s="20">
        <v>0</v>
      </c>
      <c r="F72" s="20" t="s">
        <v>22</v>
      </c>
      <c r="G72" s="20">
        <v>0</v>
      </c>
      <c r="H72" s="20">
        <v>0</v>
      </c>
      <c r="I72" s="20" t="s">
        <v>22</v>
      </c>
      <c r="J72" s="20">
        <v>0</v>
      </c>
      <c r="K72" s="21">
        <v>0</v>
      </c>
      <c r="L72" s="22" t="s">
        <v>22</v>
      </c>
      <c r="M72" s="51"/>
      <c r="N72" s="51"/>
    </row>
    <row r="73" spans="1:14" ht="40.5">
      <c r="A73" s="18">
        <v>1321</v>
      </c>
      <c r="B73" s="19" t="s">
        <v>96</v>
      </c>
      <c r="C73" s="18"/>
      <c r="D73" s="20">
        <v>0</v>
      </c>
      <c r="E73" s="20">
        <v>0</v>
      </c>
      <c r="F73" s="20" t="s">
        <v>22</v>
      </c>
      <c r="G73" s="20">
        <v>0</v>
      </c>
      <c r="H73" s="20">
        <v>0</v>
      </c>
      <c r="I73" s="20" t="s">
        <v>22</v>
      </c>
      <c r="J73" s="20">
        <v>0</v>
      </c>
      <c r="K73" s="21">
        <v>0</v>
      </c>
      <c r="L73" s="22" t="s">
        <v>22</v>
      </c>
      <c r="M73" s="51"/>
      <c r="N73" s="51"/>
    </row>
    <row r="74" spans="1:14" ht="27">
      <c r="A74" s="18">
        <v>1330</v>
      </c>
      <c r="B74" s="19" t="s">
        <v>97</v>
      </c>
      <c r="C74" s="18" t="s">
        <v>98</v>
      </c>
      <c r="D74" s="20">
        <v>84200</v>
      </c>
      <c r="E74" s="20">
        <v>84200</v>
      </c>
      <c r="F74" s="20" t="s">
        <v>22</v>
      </c>
      <c r="G74" s="20">
        <v>84200</v>
      </c>
      <c r="H74" s="20">
        <v>84200</v>
      </c>
      <c r="I74" s="20" t="s">
        <v>22</v>
      </c>
      <c r="J74" s="20">
        <v>28062.007000000001</v>
      </c>
      <c r="K74" s="21">
        <v>28062.007000000001</v>
      </c>
      <c r="L74" s="22" t="s">
        <v>22</v>
      </c>
      <c r="M74" s="51">
        <f t="shared" si="1"/>
        <v>0.33327799287410931</v>
      </c>
      <c r="N74" s="51">
        <f t="shared" si="2"/>
        <v>0.33327799287410931</v>
      </c>
    </row>
    <row r="75" spans="1:14" ht="27">
      <c r="A75" s="18">
        <v>1331</v>
      </c>
      <c r="B75" s="19" t="s">
        <v>99</v>
      </c>
      <c r="C75" s="18"/>
      <c r="D75" s="20">
        <v>82800</v>
      </c>
      <c r="E75" s="20">
        <v>82800</v>
      </c>
      <c r="F75" s="20" t="s">
        <v>22</v>
      </c>
      <c r="G75" s="20">
        <v>82800</v>
      </c>
      <c r="H75" s="20">
        <v>82800</v>
      </c>
      <c r="I75" s="20" t="s">
        <v>22</v>
      </c>
      <c r="J75" s="20">
        <v>27747.607</v>
      </c>
      <c r="K75" s="21">
        <v>27747.607</v>
      </c>
      <c r="L75" s="22" t="s">
        <v>22</v>
      </c>
      <c r="M75" s="51">
        <f t="shared" si="1"/>
        <v>0.3351160265700483</v>
      </c>
      <c r="N75" s="51">
        <f t="shared" si="2"/>
        <v>0.3351160265700483</v>
      </c>
    </row>
    <row r="76" spans="1:14" ht="40.5">
      <c r="A76" s="18">
        <v>1332</v>
      </c>
      <c r="B76" s="19" t="s">
        <v>100</v>
      </c>
      <c r="C76" s="18"/>
      <c r="D76" s="20">
        <v>0</v>
      </c>
      <c r="E76" s="20">
        <v>0</v>
      </c>
      <c r="F76" s="20" t="s">
        <v>22</v>
      </c>
      <c r="G76" s="20">
        <v>0</v>
      </c>
      <c r="H76" s="20">
        <v>0</v>
      </c>
      <c r="I76" s="20" t="s">
        <v>22</v>
      </c>
      <c r="J76" s="20">
        <v>0</v>
      </c>
      <c r="K76" s="21">
        <v>0</v>
      </c>
      <c r="L76" s="22" t="s">
        <v>22</v>
      </c>
      <c r="M76" s="51"/>
      <c r="N76" s="51"/>
    </row>
    <row r="77" spans="1:14" ht="54">
      <c r="A77" s="18">
        <v>1333</v>
      </c>
      <c r="B77" s="19" t="s">
        <v>101</v>
      </c>
      <c r="C77" s="18"/>
      <c r="D77" s="20">
        <v>0</v>
      </c>
      <c r="E77" s="20">
        <v>0</v>
      </c>
      <c r="F77" s="20" t="s">
        <v>22</v>
      </c>
      <c r="G77" s="20">
        <v>0</v>
      </c>
      <c r="H77" s="20">
        <v>0</v>
      </c>
      <c r="I77" s="20" t="s">
        <v>22</v>
      </c>
      <c r="J77" s="20">
        <v>0</v>
      </c>
      <c r="K77" s="21">
        <v>0</v>
      </c>
      <c r="L77" s="22" t="s">
        <v>22</v>
      </c>
      <c r="M77" s="51"/>
      <c r="N77" s="51"/>
    </row>
    <row r="78" spans="1:14" ht="16.5">
      <c r="A78" s="18">
        <v>1334</v>
      </c>
      <c r="B78" s="19" t="s">
        <v>102</v>
      </c>
      <c r="C78" s="18"/>
      <c r="D78" s="20">
        <v>1400</v>
      </c>
      <c r="E78" s="20">
        <v>1400</v>
      </c>
      <c r="F78" s="20" t="s">
        <v>22</v>
      </c>
      <c r="G78" s="20">
        <v>1400</v>
      </c>
      <c r="H78" s="20">
        <v>1400</v>
      </c>
      <c r="I78" s="20" t="s">
        <v>22</v>
      </c>
      <c r="J78" s="20">
        <v>314.39999999999998</v>
      </c>
      <c r="K78" s="21">
        <v>314.39999999999998</v>
      </c>
      <c r="L78" s="22" t="s">
        <v>22</v>
      </c>
      <c r="M78" s="51">
        <f t="shared" ref="M78:M119" si="5">J78/G78</f>
        <v>0.22457142857142856</v>
      </c>
      <c r="N78" s="51">
        <f t="shared" ref="N78:N119" si="6">K78/H78</f>
        <v>0.22457142857142856</v>
      </c>
    </row>
    <row r="79" spans="1:14" ht="40.5">
      <c r="A79" s="18">
        <v>1340</v>
      </c>
      <c r="B79" s="19" t="s">
        <v>103</v>
      </c>
      <c r="C79" s="18" t="s">
        <v>104</v>
      </c>
      <c r="D79" s="20">
        <v>1999</v>
      </c>
      <c r="E79" s="20">
        <v>1999</v>
      </c>
      <c r="F79" s="20" t="s">
        <v>22</v>
      </c>
      <c r="G79" s="20">
        <v>1999</v>
      </c>
      <c r="H79" s="20">
        <v>1999</v>
      </c>
      <c r="I79" s="20" t="s">
        <v>22</v>
      </c>
      <c r="J79" s="20">
        <v>301.10000000000002</v>
      </c>
      <c r="K79" s="21">
        <v>301.10000000000002</v>
      </c>
      <c r="L79" s="22" t="s">
        <v>22</v>
      </c>
      <c r="M79" s="51">
        <f t="shared" si="5"/>
        <v>0.15062531265632817</v>
      </c>
      <c r="N79" s="51">
        <f t="shared" si="6"/>
        <v>0.15062531265632817</v>
      </c>
    </row>
    <row r="80" spans="1:14" ht="67.5">
      <c r="A80" s="18">
        <v>1341</v>
      </c>
      <c r="B80" s="19" t="s">
        <v>105</v>
      </c>
      <c r="C80" s="18"/>
      <c r="D80" s="20">
        <v>0</v>
      </c>
      <c r="E80" s="20">
        <v>0</v>
      </c>
      <c r="F80" s="20" t="s">
        <v>22</v>
      </c>
      <c r="G80" s="20">
        <v>0</v>
      </c>
      <c r="H80" s="20">
        <v>0</v>
      </c>
      <c r="I80" s="20" t="s">
        <v>22</v>
      </c>
      <c r="J80" s="20">
        <v>0</v>
      </c>
      <c r="K80" s="21">
        <v>0</v>
      </c>
      <c r="L80" s="22" t="s">
        <v>22</v>
      </c>
      <c r="M80" s="51"/>
      <c r="N80" s="51"/>
    </row>
    <row r="81" spans="1:14" ht="67.5">
      <c r="A81" s="18">
        <v>1342</v>
      </c>
      <c r="B81" s="19" t="s">
        <v>106</v>
      </c>
      <c r="C81" s="18"/>
      <c r="D81" s="20">
        <v>1999</v>
      </c>
      <c r="E81" s="20">
        <v>1999</v>
      </c>
      <c r="F81" s="20" t="s">
        <v>22</v>
      </c>
      <c r="G81" s="20">
        <v>1999</v>
      </c>
      <c r="H81" s="20">
        <v>1999</v>
      </c>
      <c r="I81" s="20" t="s">
        <v>22</v>
      </c>
      <c r="J81" s="20">
        <v>301.10000000000002</v>
      </c>
      <c r="K81" s="21">
        <v>301.10000000000002</v>
      </c>
      <c r="L81" s="22" t="s">
        <v>22</v>
      </c>
      <c r="M81" s="51">
        <f t="shared" si="5"/>
        <v>0.15062531265632817</v>
      </c>
      <c r="N81" s="51">
        <f t="shared" si="6"/>
        <v>0.15062531265632817</v>
      </c>
    </row>
    <row r="82" spans="1:14" ht="67.5">
      <c r="A82" s="18">
        <v>1343</v>
      </c>
      <c r="B82" s="19" t="s">
        <v>107</v>
      </c>
      <c r="C82" s="18"/>
      <c r="D82" s="20">
        <v>0</v>
      </c>
      <c r="E82" s="20">
        <v>0</v>
      </c>
      <c r="F82" s="20" t="s">
        <v>22</v>
      </c>
      <c r="G82" s="20">
        <v>0</v>
      </c>
      <c r="H82" s="20">
        <v>0</v>
      </c>
      <c r="I82" s="20" t="s">
        <v>22</v>
      </c>
      <c r="J82" s="20">
        <v>0</v>
      </c>
      <c r="K82" s="21">
        <v>0</v>
      </c>
      <c r="L82" s="22" t="s">
        <v>22</v>
      </c>
      <c r="M82" s="51"/>
      <c r="N82" s="51"/>
    </row>
    <row r="83" spans="1:14" ht="27">
      <c r="A83" s="18">
        <v>1350</v>
      </c>
      <c r="B83" s="19" t="s">
        <v>108</v>
      </c>
      <c r="C83" s="18" t="s">
        <v>109</v>
      </c>
      <c r="D83" s="20">
        <v>80310</v>
      </c>
      <c r="E83" s="20">
        <v>80310</v>
      </c>
      <c r="F83" s="20" t="s">
        <v>22</v>
      </c>
      <c r="G83" s="20">
        <v>80310</v>
      </c>
      <c r="H83" s="20">
        <v>80310</v>
      </c>
      <c r="I83" s="20" t="s">
        <v>22</v>
      </c>
      <c r="J83" s="20">
        <v>18833.848000000002</v>
      </c>
      <c r="K83" s="21">
        <v>18833.848000000002</v>
      </c>
      <c r="L83" s="22" t="s">
        <v>22</v>
      </c>
      <c r="M83" s="51">
        <f t="shared" si="5"/>
        <v>0.23451435686713987</v>
      </c>
      <c r="N83" s="51">
        <f t="shared" si="6"/>
        <v>0.23451435686713987</v>
      </c>
    </row>
    <row r="84" spans="1:14" ht="81">
      <c r="A84" s="18">
        <v>1351</v>
      </c>
      <c r="B84" s="19" t="s">
        <v>110</v>
      </c>
      <c r="C84" s="18"/>
      <c r="D84" s="20">
        <v>73310</v>
      </c>
      <c r="E84" s="20">
        <v>73310</v>
      </c>
      <c r="F84" s="20" t="s">
        <v>22</v>
      </c>
      <c r="G84" s="20">
        <v>73310</v>
      </c>
      <c r="H84" s="20">
        <v>73310</v>
      </c>
      <c r="I84" s="20" t="s">
        <v>22</v>
      </c>
      <c r="J84" s="20">
        <v>18486.210999999999</v>
      </c>
      <c r="K84" s="21">
        <v>18486.210999999999</v>
      </c>
      <c r="L84" s="22" t="s">
        <v>22</v>
      </c>
      <c r="M84" s="51">
        <f t="shared" si="5"/>
        <v>0.25216492975037513</v>
      </c>
      <c r="N84" s="51">
        <f t="shared" si="6"/>
        <v>0.25216492975037513</v>
      </c>
    </row>
    <row r="85" spans="1:14" ht="67.5">
      <c r="A85" s="18">
        <v>13501</v>
      </c>
      <c r="B85" s="19" t="s">
        <v>111</v>
      </c>
      <c r="C85" s="18"/>
      <c r="D85" s="20">
        <v>2200</v>
      </c>
      <c r="E85" s="20">
        <v>2200</v>
      </c>
      <c r="F85" s="20" t="s">
        <v>22</v>
      </c>
      <c r="G85" s="20">
        <v>2200</v>
      </c>
      <c r="H85" s="20">
        <v>2200</v>
      </c>
      <c r="I85" s="20" t="s">
        <v>22</v>
      </c>
      <c r="J85" s="20">
        <v>380.04</v>
      </c>
      <c r="K85" s="21">
        <v>380.04</v>
      </c>
      <c r="L85" s="22" t="s">
        <v>22</v>
      </c>
      <c r="M85" s="51">
        <f t="shared" si="5"/>
        <v>0.17274545454545456</v>
      </c>
      <c r="N85" s="51">
        <f t="shared" si="6"/>
        <v>0.17274545454545456</v>
      </c>
    </row>
    <row r="86" spans="1:14" ht="94.5">
      <c r="A86" s="18">
        <v>13502</v>
      </c>
      <c r="B86" s="19" t="s">
        <v>112</v>
      </c>
      <c r="C86" s="18"/>
      <c r="D86" s="20">
        <v>0</v>
      </c>
      <c r="E86" s="20">
        <v>0</v>
      </c>
      <c r="F86" s="20" t="s">
        <v>22</v>
      </c>
      <c r="G86" s="20">
        <v>0</v>
      </c>
      <c r="H86" s="20">
        <v>0</v>
      </c>
      <c r="I86" s="20" t="s">
        <v>22</v>
      </c>
      <c r="J86" s="20">
        <v>0</v>
      </c>
      <c r="K86" s="21">
        <v>0</v>
      </c>
      <c r="L86" s="22" t="s">
        <v>22</v>
      </c>
      <c r="M86" s="51"/>
      <c r="N86" s="51"/>
    </row>
    <row r="87" spans="1:14" ht="54">
      <c r="A87" s="18">
        <v>13503</v>
      </c>
      <c r="B87" s="19" t="s">
        <v>113</v>
      </c>
      <c r="C87" s="18"/>
      <c r="D87" s="20">
        <v>0</v>
      </c>
      <c r="E87" s="20">
        <v>0</v>
      </c>
      <c r="F87" s="20" t="s">
        <v>22</v>
      </c>
      <c r="G87" s="20">
        <v>0</v>
      </c>
      <c r="H87" s="20">
        <v>0</v>
      </c>
      <c r="I87" s="20" t="s">
        <v>22</v>
      </c>
      <c r="J87" s="20">
        <v>0</v>
      </c>
      <c r="K87" s="21">
        <v>0</v>
      </c>
      <c r="L87" s="22" t="s">
        <v>22</v>
      </c>
      <c r="M87" s="51"/>
      <c r="N87" s="51"/>
    </row>
    <row r="88" spans="1:14" ht="67.5">
      <c r="A88" s="18">
        <v>13504</v>
      </c>
      <c r="B88" s="19" t="s">
        <v>114</v>
      </c>
      <c r="C88" s="18"/>
      <c r="D88" s="20">
        <v>0</v>
      </c>
      <c r="E88" s="20">
        <v>0</v>
      </c>
      <c r="F88" s="20" t="s">
        <v>22</v>
      </c>
      <c r="G88" s="20">
        <v>0</v>
      </c>
      <c r="H88" s="20">
        <v>0</v>
      </c>
      <c r="I88" s="20" t="s">
        <v>22</v>
      </c>
      <c r="J88" s="20">
        <v>0</v>
      </c>
      <c r="K88" s="21">
        <v>0</v>
      </c>
      <c r="L88" s="22" t="s">
        <v>22</v>
      </c>
      <c r="M88" s="51"/>
      <c r="N88" s="51"/>
    </row>
    <row r="89" spans="1:14" ht="27">
      <c r="A89" s="18">
        <v>13505</v>
      </c>
      <c r="B89" s="19" t="s">
        <v>115</v>
      </c>
      <c r="C89" s="18"/>
      <c r="D89" s="20">
        <v>0</v>
      </c>
      <c r="E89" s="20">
        <v>0</v>
      </c>
      <c r="F89" s="20" t="s">
        <v>22</v>
      </c>
      <c r="G89" s="20">
        <v>0</v>
      </c>
      <c r="H89" s="20">
        <v>0</v>
      </c>
      <c r="I89" s="20" t="s">
        <v>22</v>
      </c>
      <c r="J89" s="20">
        <v>0</v>
      </c>
      <c r="K89" s="21">
        <v>0</v>
      </c>
      <c r="L89" s="22" t="s">
        <v>22</v>
      </c>
      <c r="M89" s="51"/>
      <c r="N89" s="51"/>
    </row>
    <row r="90" spans="1:14" ht="40.5">
      <c r="A90" s="18">
        <v>13506</v>
      </c>
      <c r="B90" s="19" t="s">
        <v>116</v>
      </c>
      <c r="C90" s="18"/>
      <c r="D90" s="20">
        <v>0</v>
      </c>
      <c r="E90" s="20">
        <v>0</v>
      </c>
      <c r="F90" s="20" t="s">
        <v>22</v>
      </c>
      <c r="G90" s="20">
        <v>0</v>
      </c>
      <c r="H90" s="20">
        <v>0</v>
      </c>
      <c r="I90" s="20" t="s">
        <v>22</v>
      </c>
      <c r="J90" s="20">
        <v>0</v>
      </c>
      <c r="K90" s="21">
        <v>0</v>
      </c>
      <c r="L90" s="22" t="s">
        <v>22</v>
      </c>
      <c r="M90" s="51"/>
      <c r="N90" s="51"/>
    </row>
    <row r="91" spans="1:14" ht="40.5">
      <c r="A91" s="18">
        <v>13507</v>
      </c>
      <c r="B91" s="19" t="s">
        <v>117</v>
      </c>
      <c r="C91" s="18"/>
      <c r="D91" s="20">
        <v>51000</v>
      </c>
      <c r="E91" s="20">
        <v>51000</v>
      </c>
      <c r="F91" s="20" t="s">
        <v>22</v>
      </c>
      <c r="G91" s="20">
        <v>51000</v>
      </c>
      <c r="H91" s="20">
        <v>51000</v>
      </c>
      <c r="I91" s="20" t="s">
        <v>22</v>
      </c>
      <c r="J91" s="20">
        <v>12574.071</v>
      </c>
      <c r="K91" s="21">
        <v>12574.071</v>
      </c>
      <c r="L91" s="22" t="s">
        <v>22</v>
      </c>
      <c r="M91" s="51">
        <f t="shared" si="5"/>
        <v>0.24655041176470588</v>
      </c>
      <c r="N91" s="51">
        <f t="shared" si="6"/>
        <v>0.24655041176470588</v>
      </c>
    </row>
    <row r="92" spans="1:14" ht="94.5">
      <c r="A92" s="18">
        <v>13508</v>
      </c>
      <c r="B92" s="19" t="s">
        <v>118</v>
      </c>
      <c r="C92" s="18"/>
      <c r="D92" s="20">
        <v>0</v>
      </c>
      <c r="E92" s="20">
        <v>0</v>
      </c>
      <c r="F92" s="20" t="s">
        <v>22</v>
      </c>
      <c r="G92" s="20">
        <v>0</v>
      </c>
      <c r="H92" s="20">
        <v>0</v>
      </c>
      <c r="I92" s="20" t="s">
        <v>22</v>
      </c>
      <c r="J92" s="20">
        <v>0</v>
      </c>
      <c r="K92" s="21">
        <v>0</v>
      </c>
      <c r="L92" s="22" t="s">
        <v>22</v>
      </c>
      <c r="M92" s="51"/>
      <c r="N92" s="51"/>
    </row>
    <row r="93" spans="1:14" ht="21" customHeight="1">
      <c r="A93" s="18">
        <v>13509</v>
      </c>
      <c r="B93" s="19" t="s">
        <v>119</v>
      </c>
      <c r="C93" s="18"/>
      <c r="D93" s="20">
        <v>0</v>
      </c>
      <c r="E93" s="20">
        <v>0</v>
      </c>
      <c r="F93" s="20" t="s">
        <v>22</v>
      </c>
      <c r="G93" s="20">
        <v>0</v>
      </c>
      <c r="H93" s="20">
        <v>0</v>
      </c>
      <c r="I93" s="20" t="s">
        <v>22</v>
      </c>
      <c r="J93" s="20">
        <v>0</v>
      </c>
      <c r="K93" s="21">
        <v>0</v>
      </c>
      <c r="L93" s="22" t="s">
        <v>22</v>
      </c>
      <c r="M93" s="51"/>
      <c r="N93" s="51"/>
    </row>
    <row r="94" spans="1:14" ht="54">
      <c r="A94" s="18">
        <v>13510</v>
      </c>
      <c r="B94" s="19" t="s">
        <v>120</v>
      </c>
      <c r="C94" s="18"/>
      <c r="D94" s="20">
        <v>0</v>
      </c>
      <c r="E94" s="20">
        <v>0</v>
      </c>
      <c r="F94" s="20" t="s">
        <v>22</v>
      </c>
      <c r="G94" s="20">
        <v>0</v>
      </c>
      <c r="H94" s="20">
        <v>0</v>
      </c>
      <c r="I94" s="20" t="s">
        <v>22</v>
      </c>
      <c r="J94" s="20">
        <v>0</v>
      </c>
      <c r="K94" s="21">
        <v>0</v>
      </c>
      <c r="L94" s="22" t="s">
        <v>22</v>
      </c>
      <c r="M94" s="51"/>
      <c r="N94" s="51"/>
    </row>
    <row r="95" spans="1:14" ht="94.5">
      <c r="A95" s="18">
        <v>13511</v>
      </c>
      <c r="B95" s="19" t="s">
        <v>121</v>
      </c>
      <c r="C95" s="18"/>
      <c r="D95" s="20">
        <v>0</v>
      </c>
      <c r="E95" s="20">
        <v>0</v>
      </c>
      <c r="F95" s="20" t="s">
        <v>22</v>
      </c>
      <c r="G95" s="20">
        <v>0</v>
      </c>
      <c r="H95" s="20">
        <v>0</v>
      </c>
      <c r="I95" s="20" t="s">
        <v>22</v>
      </c>
      <c r="J95" s="20">
        <v>0</v>
      </c>
      <c r="K95" s="21">
        <v>0</v>
      </c>
      <c r="L95" s="22" t="s">
        <v>22</v>
      </c>
      <c r="M95" s="51"/>
      <c r="N95" s="51"/>
    </row>
    <row r="96" spans="1:14" ht="54">
      <c r="A96" s="18">
        <v>13512</v>
      </c>
      <c r="B96" s="19" t="s">
        <v>122</v>
      </c>
      <c r="C96" s="18"/>
      <c r="D96" s="20">
        <v>0</v>
      </c>
      <c r="E96" s="20">
        <v>0</v>
      </c>
      <c r="F96" s="20" t="s">
        <v>22</v>
      </c>
      <c r="G96" s="20">
        <v>0</v>
      </c>
      <c r="H96" s="20">
        <v>0</v>
      </c>
      <c r="I96" s="20" t="s">
        <v>22</v>
      </c>
      <c r="J96" s="20">
        <v>0</v>
      </c>
      <c r="K96" s="21">
        <v>0</v>
      </c>
      <c r="L96" s="22" t="s">
        <v>22</v>
      </c>
      <c r="M96" s="51"/>
      <c r="N96" s="51"/>
    </row>
    <row r="97" spans="1:14" ht="27">
      <c r="A97" s="18">
        <v>13513</v>
      </c>
      <c r="B97" s="19" t="s">
        <v>123</v>
      </c>
      <c r="C97" s="18"/>
      <c r="D97" s="20">
        <v>12100</v>
      </c>
      <c r="E97" s="20">
        <v>12100</v>
      </c>
      <c r="F97" s="20" t="s">
        <v>22</v>
      </c>
      <c r="G97" s="20">
        <v>12100</v>
      </c>
      <c r="H97" s="20">
        <v>12100</v>
      </c>
      <c r="I97" s="20" t="s">
        <v>22</v>
      </c>
      <c r="J97" s="20">
        <v>3640</v>
      </c>
      <c r="K97" s="21">
        <v>3640</v>
      </c>
      <c r="L97" s="22" t="s">
        <v>22</v>
      </c>
      <c r="M97" s="51">
        <f t="shared" si="5"/>
        <v>0.30082644628099175</v>
      </c>
      <c r="N97" s="51">
        <f t="shared" si="6"/>
        <v>0.30082644628099175</v>
      </c>
    </row>
    <row r="98" spans="1:14" ht="54">
      <c r="A98" s="18">
        <v>13514</v>
      </c>
      <c r="B98" s="19" t="s">
        <v>124</v>
      </c>
      <c r="C98" s="18"/>
      <c r="D98" s="20">
        <v>8000</v>
      </c>
      <c r="E98" s="20">
        <v>8000</v>
      </c>
      <c r="F98" s="20" t="s">
        <v>22</v>
      </c>
      <c r="G98" s="20">
        <v>8000</v>
      </c>
      <c r="H98" s="20">
        <v>8000</v>
      </c>
      <c r="I98" s="20" t="s">
        <v>22</v>
      </c>
      <c r="J98" s="20">
        <v>1892.1</v>
      </c>
      <c r="K98" s="21">
        <v>1892.1</v>
      </c>
      <c r="L98" s="22" t="s">
        <v>22</v>
      </c>
      <c r="M98" s="51">
        <f t="shared" si="5"/>
        <v>0.23651249999999999</v>
      </c>
      <c r="N98" s="51">
        <f t="shared" si="6"/>
        <v>0.23651249999999999</v>
      </c>
    </row>
    <row r="99" spans="1:14" ht="94.5">
      <c r="A99" s="18">
        <v>13515</v>
      </c>
      <c r="B99" s="19" t="s">
        <v>125</v>
      </c>
      <c r="C99" s="18"/>
      <c r="D99" s="20">
        <v>0</v>
      </c>
      <c r="E99" s="20">
        <v>0</v>
      </c>
      <c r="F99" s="20" t="s">
        <v>22</v>
      </c>
      <c r="G99" s="20">
        <v>0</v>
      </c>
      <c r="H99" s="20">
        <v>0</v>
      </c>
      <c r="I99" s="20" t="s">
        <v>22</v>
      </c>
      <c r="J99" s="20">
        <v>0</v>
      </c>
      <c r="K99" s="21">
        <v>0</v>
      </c>
      <c r="L99" s="22" t="s">
        <v>22</v>
      </c>
      <c r="M99" s="51"/>
      <c r="N99" s="51"/>
    </row>
    <row r="100" spans="1:14" ht="54">
      <c r="A100" s="18">
        <v>13516</v>
      </c>
      <c r="B100" s="19" t="s">
        <v>126</v>
      </c>
      <c r="C100" s="18"/>
      <c r="D100" s="20">
        <v>0</v>
      </c>
      <c r="E100" s="20">
        <v>0</v>
      </c>
      <c r="F100" s="20" t="s">
        <v>22</v>
      </c>
      <c r="G100" s="20">
        <v>0</v>
      </c>
      <c r="H100" s="20">
        <v>0</v>
      </c>
      <c r="I100" s="20" t="s">
        <v>22</v>
      </c>
      <c r="J100" s="20">
        <v>0</v>
      </c>
      <c r="K100" s="21">
        <v>0</v>
      </c>
      <c r="L100" s="22" t="s">
        <v>22</v>
      </c>
      <c r="M100" s="51"/>
      <c r="N100" s="51"/>
    </row>
    <row r="101" spans="1:14" ht="94.5">
      <c r="A101" s="18">
        <v>13517</v>
      </c>
      <c r="B101" s="19" t="s">
        <v>127</v>
      </c>
      <c r="C101" s="18"/>
      <c r="D101" s="20">
        <v>0</v>
      </c>
      <c r="E101" s="20">
        <v>0</v>
      </c>
      <c r="F101" s="20" t="s">
        <v>22</v>
      </c>
      <c r="G101" s="20">
        <v>0</v>
      </c>
      <c r="H101" s="20">
        <v>0</v>
      </c>
      <c r="I101" s="20" t="s">
        <v>22</v>
      </c>
      <c r="J101" s="20">
        <v>0</v>
      </c>
      <c r="K101" s="21">
        <v>0</v>
      </c>
      <c r="L101" s="22" t="s">
        <v>22</v>
      </c>
      <c r="M101" s="51"/>
      <c r="N101" s="51"/>
    </row>
    <row r="102" spans="1:14" ht="27">
      <c r="A102" s="18">
        <v>13518</v>
      </c>
      <c r="B102" s="19" t="s">
        <v>128</v>
      </c>
      <c r="C102" s="18"/>
      <c r="D102" s="20">
        <v>10</v>
      </c>
      <c r="E102" s="20">
        <v>10</v>
      </c>
      <c r="F102" s="20" t="s">
        <v>22</v>
      </c>
      <c r="G102" s="20">
        <v>10</v>
      </c>
      <c r="H102" s="20">
        <v>10</v>
      </c>
      <c r="I102" s="20" t="s">
        <v>22</v>
      </c>
      <c r="J102" s="20">
        <v>0</v>
      </c>
      <c r="K102" s="21">
        <v>0</v>
      </c>
      <c r="L102" s="22" t="s">
        <v>22</v>
      </c>
      <c r="M102" s="51"/>
      <c r="N102" s="51"/>
    </row>
    <row r="103" spans="1:14" ht="27">
      <c r="A103" s="18">
        <v>13519</v>
      </c>
      <c r="B103" s="19" t="s">
        <v>129</v>
      </c>
      <c r="C103" s="18"/>
      <c r="D103" s="20">
        <v>0</v>
      </c>
      <c r="E103" s="20">
        <v>0</v>
      </c>
      <c r="F103" s="20" t="s">
        <v>22</v>
      </c>
      <c r="G103" s="20">
        <v>0</v>
      </c>
      <c r="H103" s="20">
        <v>0</v>
      </c>
      <c r="I103" s="20" t="s">
        <v>22</v>
      </c>
      <c r="J103" s="20">
        <v>0</v>
      </c>
      <c r="K103" s="21">
        <v>0</v>
      </c>
      <c r="L103" s="22" t="s">
        <v>22</v>
      </c>
      <c r="M103" s="51"/>
      <c r="N103" s="51"/>
    </row>
    <row r="104" spans="1:14" ht="16.5">
      <c r="A104" s="18">
        <v>13520</v>
      </c>
      <c r="B104" s="19" t="s">
        <v>130</v>
      </c>
      <c r="C104" s="18"/>
      <c r="D104" s="20">
        <v>0</v>
      </c>
      <c r="E104" s="20">
        <v>0</v>
      </c>
      <c r="F104" s="20" t="s">
        <v>22</v>
      </c>
      <c r="G104" s="20">
        <v>0</v>
      </c>
      <c r="H104" s="20">
        <v>0</v>
      </c>
      <c r="I104" s="20" t="s">
        <v>22</v>
      </c>
      <c r="J104" s="20">
        <v>0</v>
      </c>
      <c r="K104" s="21">
        <v>0</v>
      </c>
      <c r="L104" s="22" t="s">
        <v>22</v>
      </c>
      <c r="M104" s="51"/>
      <c r="N104" s="51"/>
    </row>
    <row r="105" spans="1:14" ht="40.5">
      <c r="A105" s="18">
        <v>1352</v>
      </c>
      <c r="B105" s="19" t="s">
        <v>131</v>
      </c>
      <c r="C105" s="18"/>
      <c r="D105" s="20">
        <v>1000</v>
      </c>
      <c r="E105" s="20">
        <v>1000</v>
      </c>
      <c r="F105" s="20" t="s">
        <v>22</v>
      </c>
      <c r="G105" s="20">
        <v>1000</v>
      </c>
      <c r="H105" s="20">
        <v>1000</v>
      </c>
      <c r="I105" s="20" t="s">
        <v>22</v>
      </c>
      <c r="J105" s="20">
        <v>243.637</v>
      </c>
      <c r="K105" s="21">
        <v>243.637</v>
      </c>
      <c r="L105" s="22" t="s">
        <v>22</v>
      </c>
      <c r="M105" s="51">
        <f t="shared" si="5"/>
        <v>0.24363699999999999</v>
      </c>
      <c r="N105" s="51">
        <f t="shared" si="6"/>
        <v>0.24363699999999999</v>
      </c>
    </row>
    <row r="106" spans="1:14" ht="27">
      <c r="A106" s="18">
        <v>1353</v>
      </c>
      <c r="B106" s="19" t="s">
        <v>132</v>
      </c>
      <c r="C106" s="18"/>
      <c r="D106" s="20">
        <v>6000</v>
      </c>
      <c r="E106" s="20">
        <v>6000</v>
      </c>
      <c r="F106" s="20" t="s">
        <v>22</v>
      </c>
      <c r="G106" s="20">
        <v>6000</v>
      </c>
      <c r="H106" s="20">
        <v>6000</v>
      </c>
      <c r="I106" s="20" t="s">
        <v>22</v>
      </c>
      <c r="J106" s="20">
        <v>104</v>
      </c>
      <c r="K106" s="21">
        <v>104</v>
      </c>
      <c r="L106" s="22" t="s">
        <v>22</v>
      </c>
      <c r="M106" s="51">
        <f t="shared" si="5"/>
        <v>1.7333333333333333E-2</v>
      </c>
      <c r="N106" s="51">
        <f t="shared" si="6"/>
        <v>1.7333333333333333E-2</v>
      </c>
    </row>
    <row r="107" spans="1:14" ht="27">
      <c r="A107" s="18">
        <v>1360</v>
      </c>
      <c r="B107" s="19" t="s">
        <v>133</v>
      </c>
      <c r="C107" s="18" t="s">
        <v>134</v>
      </c>
      <c r="D107" s="20">
        <v>1000</v>
      </c>
      <c r="E107" s="20">
        <v>1000</v>
      </c>
      <c r="F107" s="20" t="s">
        <v>22</v>
      </c>
      <c r="G107" s="20">
        <v>1000</v>
      </c>
      <c r="H107" s="20">
        <v>1000</v>
      </c>
      <c r="I107" s="20" t="s">
        <v>22</v>
      </c>
      <c r="J107" s="20">
        <v>1897.63</v>
      </c>
      <c r="K107" s="21">
        <v>1897.63</v>
      </c>
      <c r="L107" s="22" t="s">
        <v>22</v>
      </c>
      <c r="M107" s="51">
        <f t="shared" si="5"/>
        <v>1.8976300000000001</v>
      </c>
      <c r="N107" s="51">
        <f t="shared" si="6"/>
        <v>1.8976300000000001</v>
      </c>
    </row>
    <row r="108" spans="1:14" ht="54">
      <c r="A108" s="18">
        <v>1361</v>
      </c>
      <c r="B108" s="19" t="s">
        <v>135</v>
      </c>
      <c r="C108" s="18"/>
      <c r="D108" s="20">
        <v>1000</v>
      </c>
      <c r="E108" s="20">
        <v>1000</v>
      </c>
      <c r="F108" s="20" t="s">
        <v>22</v>
      </c>
      <c r="G108" s="20">
        <v>1000</v>
      </c>
      <c r="H108" s="20">
        <v>1000</v>
      </c>
      <c r="I108" s="20" t="s">
        <v>22</v>
      </c>
      <c r="J108" s="20">
        <v>1897.63</v>
      </c>
      <c r="K108" s="21">
        <v>1897.63</v>
      </c>
      <c r="L108" s="22" t="s">
        <v>22</v>
      </c>
      <c r="M108" s="51">
        <f t="shared" si="5"/>
        <v>1.8976300000000001</v>
      </c>
      <c r="N108" s="51">
        <f t="shared" si="6"/>
        <v>1.8976300000000001</v>
      </c>
    </row>
    <row r="109" spans="1:14" ht="40.5">
      <c r="A109" s="18">
        <v>1362</v>
      </c>
      <c r="B109" s="19" t="s">
        <v>136</v>
      </c>
      <c r="C109" s="18"/>
      <c r="D109" s="20">
        <v>0</v>
      </c>
      <c r="E109" s="20">
        <v>0</v>
      </c>
      <c r="F109" s="20" t="s">
        <v>22</v>
      </c>
      <c r="G109" s="20">
        <v>0</v>
      </c>
      <c r="H109" s="20">
        <v>0</v>
      </c>
      <c r="I109" s="20" t="s">
        <v>22</v>
      </c>
      <c r="J109" s="20">
        <v>0</v>
      </c>
      <c r="K109" s="21">
        <v>0</v>
      </c>
      <c r="L109" s="22" t="s">
        <v>22</v>
      </c>
      <c r="M109" s="51"/>
      <c r="N109" s="51"/>
    </row>
    <row r="110" spans="1:14" ht="27">
      <c r="A110" s="18">
        <v>1370</v>
      </c>
      <c r="B110" s="19" t="s">
        <v>137</v>
      </c>
      <c r="C110" s="18" t="s">
        <v>138</v>
      </c>
      <c r="D110" s="20">
        <v>36000</v>
      </c>
      <c r="E110" s="20">
        <v>36000</v>
      </c>
      <c r="F110" s="20" t="s">
        <v>22</v>
      </c>
      <c r="G110" s="20">
        <v>36000</v>
      </c>
      <c r="H110" s="20">
        <v>36000</v>
      </c>
      <c r="I110" s="20" t="s">
        <v>22</v>
      </c>
      <c r="J110" s="20">
        <v>9000</v>
      </c>
      <c r="K110" s="21">
        <v>9000</v>
      </c>
      <c r="L110" s="22" t="s">
        <v>22</v>
      </c>
      <c r="M110" s="51">
        <f t="shared" si="5"/>
        <v>0.25</v>
      </c>
      <c r="N110" s="51">
        <f t="shared" si="6"/>
        <v>0.25</v>
      </c>
    </row>
    <row r="111" spans="1:14" ht="67.5">
      <c r="A111" s="18">
        <v>1371</v>
      </c>
      <c r="B111" s="19" t="s">
        <v>139</v>
      </c>
      <c r="C111" s="18"/>
      <c r="D111" s="20">
        <v>0</v>
      </c>
      <c r="E111" s="20">
        <v>0</v>
      </c>
      <c r="F111" s="20" t="s">
        <v>22</v>
      </c>
      <c r="G111" s="20">
        <v>0</v>
      </c>
      <c r="H111" s="20">
        <v>0</v>
      </c>
      <c r="I111" s="20" t="s">
        <v>22</v>
      </c>
      <c r="J111" s="20">
        <v>0</v>
      </c>
      <c r="K111" s="21">
        <v>0</v>
      </c>
      <c r="L111" s="22" t="s">
        <v>22</v>
      </c>
      <c r="M111" s="51"/>
      <c r="N111" s="51"/>
    </row>
    <row r="112" spans="1:14" ht="67.5">
      <c r="A112" s="18">
        <v>1372</v>
      </c>
      <c r="B112" s="19" t="s">
        <v>140</v>
      </c>
      <c r="C112" s="18"/>
      <c r="D112" s="20">
        <v>36000</v>
      </c>
      <c r="E112" s="20">
        <v>36000</v>
      </c>
      <c r="F112" s="20" t="s">
        <v>22</v>
      </c>
      <c r="G112" s="20">
        <v>36000</v>
      </c>
      <c r="H112" s="20">
        <v>36000</v>
      </c>
      <c r="I112" s="20" t="s">
        <v>22</v>
      </c>
      <c r="J112" s="20">
        <v>9000</v>
      </c>
      <c r="K112" s="21">
        <v>9000</v>
      </c>
      <c r="L112" s="22" t="s">
        <v>22</v>
      </c>
      <c r="M112" s="51">
        <f t="shared" si="5"/>
        <v>0.25</v>
      </c>
      <c r="N112" s="51">
        <f t="shared" si="6"/>
        <v>0.25</v>
      </c>
    </row>
    <row r="113" spans="1:14" ht="27">
      <c r="A113" s="18">
        <v>1380</v>
      </c>
      <c r="B113" s="19" t="s">
        <v>141</v>
      </c>
      <c r="C113" s="18" t="s">
        <v>142</v>
      </c>
      <c r="D113" s="20">
        <v>8403.2389999999996</v>
      </c>
      <c r="E113" s="20" t="s">
        <v>22</v>
      </c>
      <c r="F113" s="20">
        <v>8403.2389999999996</v>
      </c>
      <c r="G113" s="20">
        <v>8403.2389999999996</v>
      </c>
      <c r="H113" s="20" t="s">
        <v>22</v>
      </c>
      <c r="I113" s="20">
        <v>8403.2389999999996</v>
      </c>
      <c r="J113" s="20">
        <v>0</v>
      </c>
      <c r="K113" s="21" t="s">
        <v>22</v>
      </c>
      <c r="L113" s="22">
        <f>SUM(L114,L115)</f>
        <v>0</v>
      </c>
      <c r="M113" s="51"/>
      <c r="N113" s="51"/>
    </row>
    <row r="114" spans="1:14" ht="81">
      <c r="A114" s="18">
        <v>1381</v>
      </c>
      <c r="B114" s="19" t="s">
        <v>143</v>
      </c>
      <c r="C114" s="18"/>
      <c r="D114" s="20">
        <v>0</v>
      </c>
      <c r="E114" s="20" t="s">
        <v>22</v>
      </c>
      <c r="F114" s="20">
        <v>0</v>
      </c>
      <c r="G114" s="20">
        <v>0</v>
      </c>
      <c r="H114" s="20" t="s">
        <v>22</v>
      </c>
      <c r="I114" s="20">
        <v>0</v>
      </c>
      <c r="J114" s="20">
        <v>0</v>
      </c>
      <c r="K114" s="21" t="s">
        <v>22</v>
      </c>
      <c r="L114" s="22">
        <v>0</v>
      </c>
      <c r="M114" s="51"/>
      <c r="N114" s="51"/>
    </row>
    <row r="115" spans="1:14" ht="78.75" customHeight="1">
      <c r="A115" s="18">
        <v>1382</v>
      </c>
      <c r="B115" s="19" t="s">
        <v>144</v>
      </c>
      <c r="C115" s="18"/>
      <c r="D115" s="20">
        <v>8403.2389999999996</v>
      </c>
      <c r="E115" s="20" t="s">
        <v>22</v>
      </c>
      <c r="F115" s="20">
        <v>8403.2389999999996</v>
      </c>
      <c r="G115" s="20">
        <v>8403.2389999999996</v>
      </c>
      <c r="H115" s="20" t="s">
        <v>22</v>
      </c>
      <c r="I115" s="20">
        <v>8403.2389999999996</v>
      </c>
      <c r="J115" s="20">
        <v>0</v>
      </c>
      <c r="K115" s="21" t="s">
        <v>22</v>
      </c>
      <c r="L115" s="22">
        <v>0</v>
      </c>
      <c r="M115" s="51"/>
      <c r="N115" s="51"/>
    </row>
    <row r="116" spans="1:14" ht="27">
      <c r="A116" s="18">
        <v>1390</v>
      </c>
      <c r="B116" s="19" t="s">
        <v>145</v>
      </c>
      <c r="C116" s="18" t="s">
        <v>146</v>
      </c>
      <c r="D116" s="20">
        <v>14600</v>
      </c>
      <c r="E116" s="20">
        <v>14600</v>
      </c>
      <c r="F116" s="20">
        <v>0</v>
      </c>
      <c r="G116" s="20">
        <v>14600</v>
      </c>
      <c r="H116" s="20">
        <v>14600</v>
      </c>
      <c r="I116" s="20">
        <v>0</v>
      </c>
      <c r="J116" s="20">
        <v>6542.18</v>
      </c>
      <c r="K116" s="21">
        <v>6542.18</v>
      </c>
      <c r="L116" s="22">
        <f>SUM(L117:L119)</f>
        <v>0</v>
      </c>
      <c r="M116" s="51">
        <f t="shared" si="5"/>
        <v>0.44809452054794524</v>
      </c>
      <c r="N116" s="51">
        <f t="shared" si="6"/>
        <v>0.44809452054794524</v>
      </c>
    </row>
    <row r="117" spans="1:14" ht="27">
      <c r="A117" s="18">
        <v>1391</v>
      </c>
      <c r="B117" s="19" t="s">
        <v>147</v>
      </c>
      <c r="C117" s="18"/>
      <c r="D117" s="20">
        <v>0</v>
      </c>
      <c r="E117" s="20" t="s">
        <v>22</v>
      </c>
      <c r="F117" s="20">
        <v>0</v>
      </c>
      <c r="G117" s="20">
        <v>0</v>
      </c>
      <c r="H117" s="20" t="s">
        <v>22</v>
      </c>
      <c r="I117" s="20">
        <v>0</v>
      </c>
      <c r="J117" s="20">
        <v>0</v>
      </c>
      <c r="K117" s="21" t="s">
        <v>22</v>
      </c>
      <c r="L117" s="22">
        <v>0</v>
      </c>
      <c r="M117" s="51"/>
      <c r="N117" s="51"/>
    </row>
    <row r="118" spans="1:14" ht="40.5">
      <c r="A118" s="18">
        <v>1392</v>
      </c>
      <c r="B118" s="19" t="s">
        <v>148</v>
      </c>
      <c r="C118" s="18"/>
      <c r="D118" s="20">
        <v>0</v>
      </c>
      <c r="E118" s="20" t="s">
        <v>22</v>
      </c>
      <c r="F118" s="20">
        <v>0</v>
      </c>
      <c r="G118" s="20">
        <v>0</v>
      </c>
      <c r="H118" s="20" t="s">
        <v>22</v>
      </c>
      <c r="I118" s="20">
        <v>0</v>
      </c>
      <c r="J118" s="20">
        <v>0</v>
      </c>
      <c r="K118" s="21" t="s">
        <v>22</v>
      </c>
      <c r="L118" s="22">
        <v>0</v>
      </c>
      <c r="M118" s="51"/>
      <c r="N118" s="51"/>
    </row>
    <row r="119" spans="1:14" ht="40.5" customHeight="1">
      <c r="A119" s="18">
        <v>1393</v>
      </c>
      <c r="B119" s="19" t="s">
        <v>149</v>
      </c>
      <c r="C119" s="18"/>
      <c r="D119" s="20">
        <v>14600</v>
      </c>
      <c r="E119" s="20">
        <v>14600</v>
      </c>
      <c r="F119" s="20">
        <v>0</v>
      </c>
      <c r="G119" s="20">
        <v>14600</v>
      </c>
      <c r="H119" s="20">
        <v>14600</v>
      </c>
      <c r="I119" s="20">
        <v>0</v>
      </c>
      <c r="J119" s="20">
        <v>6542.18</v>
      </c>
      <c r="K119" s="21">
        <v>6542.18</v>
      </c>
      <c r="L119" s="22">
        <v>0</v>
      </c>
      <c r="M119" s="51">
        <f t="shared" si="5"/>
        <v>0.44809452054794524</v>
      </c>
      <c r="N119" s="51">
        <f t="shared" si="6"/>
        <v>0.44809452054794524</v>
      </c>
    </row>
  </sheetData>
  <autoFilter ref="A12:N119"/>
  <mergeCells count="7">
    <mergeCell ref="A5:K5"/>
    <mergeCell ref="A6:L6"/>
    <mergeCell ref="A7:K7"/>
    <mergeCell ref="M9:N11"/>
    <mergeCell ref="D9:F9"/>
    <mergeCell ref="G9:I9"/>
    <mergeCell ref="J9:L9"/>
  </mergeCells>
  <pageMargins left="0.19685039370078741" right="0.19685039370078741" top="0.26" bottom="0.2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3"/>
  <sheetViews>
    <sheetView zoomScaleSheetLayoutView="100" workbookViewId="0">
      <selection activeCell="B12" sqref="B12"/>
    </sheetView>
  </sheetViews>
  <sheetFormatPr defaultRowHeight="12.75" customHeight="1"/>
  <cols>
    <col min="1" max="1" width="7.5703125" style="6" customWidth="1"/>
    <col min="2" max="2" width="47.5703125" style="6" customWidth="1"/>
    <col min="3" max="5" width="5.85546875" style="6" customWidth="1"/>
    <col min="6" max="6" width="11.28515625" style="6" customWidth="1"/>
    <col min="7" max="7" width="11" style="6" customWidth="1"/>
    <col min="8" max="9" width="13.85546875" style="6" customWidth="1"/>
    <col min="10" max="10" width="13.140625" style="6" customWidth="1"/>
    <col min="11" max="11" width="11.85546875" style="6" customWidth="1"/>
    <col min="12" max="12" width="10.42578125" style="6" customWidth="1"/>
    <col min="13" max="13" width="12.85546875" style="6" customWidth="1"/>
    <col min="14" max="14" width="11.28515625" style="6" customWidth="1"/>
    <col min="15" max="15" width="9.140625" style="6"/>
    <col min="16" max="16" width="12" style="6" customWidth="1"/>
    <col min="17" max="16384" width="9.140625" style="6"/>
  </cols>
  <sheetData>
    <row r="1" spans="1:16" ht="16.5">
      <c r="J1" s="81" t="s">
        <v>720</v>
      </c>
      <c r="K1" s="81"/>
      <c r="L1" s="82"/>
      <c r="M1" s="3"/>
      <c r="N1" s="3"/>
    </row>
    <row r="2" spans="1:16" ht="16.5">
      <c r="J2" s="4" t="s">
        <v>719</v>
      </c>
      <c r="K2" s="5"/>
      <c r="L2" s="3"/>
      <c r="M2" s="3"/>
      <c r="N2" s="3"/>
    </row>
    <row r="3" spans="1:16" ht="16.5">
      <c r="J3" s="4" t="s">
        <v>745</v>
      </c>
      <c r="K3" s="5"/>
      <c r="L3" s="3"/>
      <c r="M3" s="3"/>
      <c r="N3" s="3"/>
    </row>
    <row r="4" spans="1:16" ht="2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6" ht="20.25">
      <c r="A5" s="74" t="s">
        <v>746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6" ht="20.25">
      <c r="A6" s="74" t="s">
        <v>2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6" ht="16.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>
      <c r="A8" s="59"/>
      <c r="B8" s="59"/>
      <c r="C8" s="59"/>
      <c r="D8" s="59"/>
      <c r="E8" s="59"/>
      <c r="F8" s="83" t="s">
        <v>3</v>
      </c>
      <c r="G8" s="83"/>
      <c r="H8" s="83"/>
      <c r="I8" s="83" t="s">
        <v>4</v>
      </c>
      <c r="J8" s="83"/>
      <c r="K8" s="83"/>
      <c r="L8" s="83" t="s">
        <v>5</v>
      </c>
      <c r="M8" s="83"/>
      <c r="N8" s="83"/>
      <c r="O8" s="101" t="s">
        <v>743</v>
      </c>
      <c r="P8" s="101"/>
    </row>
    <row r="9" spans="1:16" ht="39.950000000000003" customHeight="1">
      <c r="A9" s="60" t="s">
        <v>6</v>
      </c>
      <c r="B9" s="102" t="s">
        <v>150</v>
      </c>
      <c r="C9" s="60" t="s">
        <v>151</v>
      </c>
      <c r="D9" s="60" t="s">
        <v>152</v>
      </c>
      <c r="E9" s="60" t="s">
        <v>153</v>
      </c>
      <c r="F9" s="60" t="s">
        <v>8</v>
      </c>
      <c r="G9" s="60" t="s">
        <v>154</v>
      </c>
      <c r="H9" s="60"/>
      <c r="I9" s="60" t="s">
        <v>8</v>
      </c>
      <c r="J9" s="60" t="s">
        <v>9</v>
      </c>
      <c r="K9" s="59"/>
      <c r="L9" s="59" t="s">
        <v>8</v>
      </c>
      <c r="M9" s="59" t="s">
        <v>9</v>
      </c>
      <c r="N9" s="59"/>
      <c r="O9" s="101"/>
      <c r="P9" s="101"/>
    </row>
    <row r="10" spans="1:16" s="23" customFormat="1" ht="29.25" customHeight="1">
      <c r="A10" s="103" t="s">
        <v>10</v>
      </c>
      <c r="B10" s="103"/>
      <c r="C10" s="103"/>
      <c r="D10" s="103"/>
      <c r="E10" s="103"/>
      <c r="F10" s="103" t="s">
        <v>155</v>
      </c>
      <c r="G10" s="103" t="s">
        <v>16</v>
      </c>
      <c r="H10" s="103" t="s">
        <v>156</v>
      </c>
      <c r="I10" s="103" t="s">
        <v>157</v>
      </c>
      <c r="J10" s="103" t="s">
        <v>16</v>
      </c>
      <c r="K10" s="104" t="s">
        <v>156</v>
      </c>
      <c r="L10" s="104" t="s">
        <v>158</v>
      </c>
      <c r="M10" s="104" t="s">
        <v>16</v>
      </c>
      <c r="N10" s="104" t="s">
        <v>156</v>
      </c>
      <c r="O10" s="101"/>
      <c r="P10" s="101"/>
    </row>
    <row r="11" spans="1:16" ht="27" customHeight="1">
      <c r="A11" s="99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>
        <v>7</v>
      </c>
      <c r="H11" s="99">
        <v>8</v>
      </c>
      <c r="I11" s="99">
        <v>9</v>
      </c>
      <c r="J11" s="99">
        <v>10</v>
      </c>
      <c r="K11" s="99">
        <v>11</v>
      </c>
      <c r="L11" s="99">
        <v>12</v>
      </c>
      <c r="M11" s="99">
        <v>13</v>
      </c>
      <c r="N11" s="99">
        <v>14</v>
      </c>
      <c r="O11" s="52" t="s">
        <v>8</v>
      </c>
      <c r="P11" s="41" t="s">
        <v>13</v>
      </c>
    </row>
    <row r="12" spans="1:16" s="13" customFormat="1" ht="54">
      <c r="A12" s="105">
        <v>2000</v>
      </c>
      <c r="B12" s="49" t="s">
        <v>159</v>
      </c>
      <c r="C12" s="105" t="s">
        <v>22</v>
      </c>
      <c r="D12" s="105" t="s">
        <v>22</v>
      </c>
      <c r="E12" s="105" t="s">
        <v>22</v>
      </c>
      <c r="F12" s="28">
        <v>965027.81299999997</v>
      </c>
      <c r="G12" s="28">
        <v>740674.61399999994</v>
      </c>
      <c r="H12" s="28">
        <v>224353.19899999999</v>
      </c>
      <c r="I12" s="28">
        <v>965027.81299999997</v>
      </c>
      <c r="J12" s="28">
        <v>740674.61399999994</v>
      </c>
      <c r="K12" s="28">
        <v>224353.19899999999</v>
      </c>
      <c r="L12" s="28">
        <v>201881.5656</v>
      </c>
      <c r="M12" s="28">
        <v>141879.5048</v>
      </c>
      <c r="N12" s="28">
        <v>60002.060799999999</v>
      </c>
      <c r="O12" s="106">
        <f>L12/I12</f>
        <v>0.20919766547702601</v>
      </c>
      <c r="P12" s="106">
        <f>M12/J12</f>
        <v>0.19155443175483264</v>
      </c>
    </row>
    <row r="13" spans="1:16" s="13" customFormat="1" ht="54">
      <c r="A13" s="105">
        <v>2100</v>
      </c>
      <c r="B13" s="49" t="s">
        <v>160</v>
      </c>
      <c r="C13" s="105" t="s">
        <v>161</v>
      </c>
      <c r="D13" s="105" t="s">
        <v>162</v>
      </c>
      <c r="E13" s="105" t="s">
        <v>162</v>
      </c>
      <c r="F13" s="28">
        <v>161793.60000000001</v>
      </c>
      <c r="G13" s="28">
        <v>161793.60000000001</v>
      </c>
      <c r="H13" s="28">
        <v>0</v>
      </c>
      <c r="I13" s="28">
        <v>162793.60000000001</v>
      </c>
      <c r="J13" s="28">
        <v>161793.60000000001</v>
      </c>
      <c r="K13" s="28">
        <v>1000</v>
      </c>
      <c r="L13" s="28">
        <v>26401.914000000001</v>
      </c>
      <c r="M13" s="28">
        <v>26202.013999999999</v>
      </c>
      <c r="N13" s="28">
        <v>199.9</v>
      </c>
      <c r="O13" s="106">
        <f t="shared" ref="O13:O37" si="0">L13/I13</f>
        <v>0.16218029455703417</v>
      </c>
      <c r="P13" s="106">
        <f t="shared" ref="P13:P37" si="1">M13/J13</f>
        <v>0.16194715983821362</v>
      </c>
    </row>
    <row r="14" spans="1:16" s="13" customFormat="1" ht="16.5">
      <c r="A14" s="105"/>
      <c r="B14" s="49" t="s">
        <v>163</v>
      </c>
      <c r="C14" s="105"/>
      <c r="D14" s="105"/>
      <c r="E14" s="105"/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/>
      <c r="P14" s="106"/>
    </row>
    <row r="15" spans="1:16" s="13" customFormat="1" ht="40.5">
      <c r="A15" s="105">
        <v>2110</v>
      </c>
      <c r="B15" s="49" t="s">
        <v>164</v>
      </c>
      <c r="C15" s="105" t="s">
        <v>161</v>
      </c>
      <c r="D15" s="105" t="s">
        <v>161</v>
      </c>
      <c r="E15" s="105" t="s">
        <v>162</v>
      </c>
      <c r="F15" s="28">
        <v>150209.60000000001</v>
      </c>
      <c r="G15" s="28">
        <v>150209.60000000001</v>
      </c>
      <c r="H15" s="28">
        <v>0</v>
      </c>
      <c r="I15" s="28">
        <v>151209.60000000001</v>
      </c>
      <c r="J15" s="28">
        <v>150209.60000000001</v>
      </c>
      <c r="K15" s="28">
        <v>1000</v>
      </c>
      <c r="L15" s="28">
        <v>24080.374</v>
      </c>
      <c r="M15" s="28">
        <v>23880.473999999998</v>
      </c>
      <c r="N15" s="28">
        <v>199.9</v>
      </c>
      <c r="O15" s="106">
        <f t="shared" si="0"/>
        <v>0.15925162159016357</v>
      </c>
      <c r="P15" s="106">
        <f t="shared" si="1"/>
        <v>0.15898101053461294</v>
      </c>
    </row>
    <row r="16" spans="1:16" s="13" customFormat="1" ht="16.5">
      <c r="A16" s="105"/>
      <c r="B16" s="49" t="s">
        <v>165</v>
      </c>
      <c r="C16" s="105"/>
      <c r="D16" s="105"/>
      <c r="E16" s="105"/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6"/>
      <c r="P16" s="106"/>
    </row>
    <row r="17" spans="1:16" s="13" customFormat="1" ht="27">
      <c r="A17" s="105">
        <v>2111</v>
      </c>
      <c r="B17" s="49" t="s">
        <v>166</v>
      </c>
      <c r="C17" s="105" t="s">
        <v>161</v>
      </c>
      <c r="D17" s="105" t="s">
        <v>161</v>
      </c>
      <c r="E17" s="105" t="s">
        <v>161</v>
      </c>
      <c r="F17" s="28">
        <v>150209.60000000001</v>
      </c>
      <c r="G17" s="28">
        <v>150209.60000000001</v>
      </c>
      <c r="H17" s="28">
        <v>0</v>
      </c>
      <c r="I17" s="28">
        <v>151209.60000000001</v>
      </c>
      <c r="J17" s="28">
        <v>150209.60000000001</v>
      </c>
      <c r="K17" s="28">
        <v>1000</v>
      </c>
      <c r="L17" s="28">
        <v>24080.374</v>
      </c>
      <c r="M17" s="28">
        <v>23880.473999999998</v>
      </c>
      <c r="N17" s="28">
        <v>199.9</v>
      </c>
      <c r="O17" s="106">
        <f t="shared" si="0"/>
        <v>0.15925162159016357</v>
      </c>
      <c r="P17" s="106">
        <f t="shared" si="1"/>
        <v>0.15898101053461294</v>
      </c>
    </row>
    <row r="18" spans="1:16" s="13" customFormat="1" ht="27">
      <c r="A18" s="105">
        <v>2112</v>
      </c>
      <c r="B18" s="49" t="s">
        <v>167</v>
      </c>
      <c r="C18" s="105" t="s">
        <v>161</v>
      </c>
      <c r="D18" s="105" t="s">
        <v>161</v>
      </c>
      <c r="E18" s="105" t="s">
        <v>168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106"/>
      <c r="P18" s="106"/>
    </row>
    <row r="19" spans="1:16" s="13" customFormat="1" ht="16.5">
      <c r="A19" s="105">
        <v>2113</v>
      </c>
      <c r="B19" s="49" t="s">
        <v>169</v>
      </c>
      <c r="C19" s="105" t="s">
        <v>161</v>
      </c>
      <c r="D19" s="105" t="s">
        <v>161</v>
      </c>
      <c r="E19" s="105" t="s">
        <v>170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106"/>
      <c r="P19" s="106"/>
    </row>
    <row r="20" spans="1:16" s="13" customFormat="1" ht="16.5">
      <c r="A20" s="105">
        <v>2120</v>
      </c>
      <c r="B20" s="49" t="s">
        <v>171</v>
      </c>
      <c r="C20" s="105" t="s">
        <v>161</v>
      </c>
      <c r="D20" s="105" t="s">
        <v>168</v>
      </c>
      <c r="E20" s="105" t="s">
        <v>162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106"/>
      <c r="P20" s="106"/>
    </row>
    <row r="21" spans="1:16" s="13" customFormat="1" ht="16.5">
      <c r="A21" s="105"/>
      <c r="B21" s="49" t="s">
        <v>165</v>
      </c>
      <c r="C21" s="105"/>
      <c r="D21" s="105"/>
      <c r="E21" s="105"/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6"/>
      <c r="P21" s="106"/>
    </row>
    <row r="22" spans="1:16" s="13" customFormat="1" ht="16.5">
      <c r="A22" s="105">
        <v>2121</v>
      </c>
      <c r="B22" s="49" t="s">
        <v>172</v>
      </c>
      <c r="C22" s="105" t="s">
        <v>161</v>
      </c>
      <c r="D22" s="105" t="s">
        <v>168</v>
      </c>
      <c r="E22" s="105" t="s">
        <v>161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106"/>
      <c r="P22" s="106"/>
    </row>
    <row r="23" spans="1:16" s="13" customFormat="1" ht="27">
      <c r="A23" s="105">
        <v>2122</v>
      </c>
      <c r="B23" s="49" t="s">
        <v>173</v>
      </c>
      <c r="C23" s="105" t="s">
        <v>161</v>
      </c>
      <c r="D23" s="105" t="s">
        <v>168</v>
      </c>
      <c r="E23" s="105" t="s">
        <v>168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106"/>
      <c r="P23" s="106"/>
    </row>
    <row r="24" spans="1:16" s="13" customFormat="1" ht="16.5">
      <c r="A24" s="105">
        <v>2130</v>
      </c>
      <c r="B24" s="49" t="s">
        <v>174</v>
      </c>
      <c r="C24" s="105" t="s">
        <v>161</v>
      </c>
      <c r="D24" s="105" t="s">
        <v>170</v>
      </c>
      <c r="E24" s="105" t="s">
        <v>162</v>
      </c>
      <c r="F24" s="28">
        <v>3374</v>
      </c>
      <c r="G24" s="28">
        <v>3374</v>
      </c>
      <c r="H24" s="28">
        <v>0</v>
      </c>
      <c r="I24" s="28">
        <v>3374</v>
      </c>
      <c r="J24" s="28">
        <v>3374</v>
      </c>
      <c r="K24" s="28">
        <v>0</v>
      </c>
      <c r="L24" s="28">
        <v>492.6</v>
      </c>
      <c r="M24" s="28">
        <v>492.6</v>
      </c>
      <c r="N24" s="28">
        <v>0</v>
      </c>
      <c r="O24" s="106">
        <f t="shared" si="0"/>
        <v>0.14599881446354476</v>
      </c>
      <c r="P24" s="106">
        <f t="shared" si="1"/>
        <v>0.14599881446354476</v>
      </c>
    </row>
    <row r="25" spans="1:16" s="13" customFormat="1" ht="16.5">
      <c r="A25" s="105"/>
      <c r="B25" s="49" t="s">
        <v>165</v>
      </c>
      <c r="C25" s="105"/>
      <c r="D25" s="105"/>
      <c r="E25" s="105"/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6"/>
      <c r="P25" s="106"/>
    </row>
    <row r="26" spans="1:16" s="13" customFormat="1" ht="27">
      <c r="A26" s="105">
        <v>2131</v>
      </c>
      <c r="B26" s="49" t="s">
        <v>175</v>
      </c>
      <c r="C26" s="105" t="s">
        <v>161</v>
      </c>
      <c r="D26" s="105" t="s">
        <v>170</v>
      </c>
      <c r="E26" s="105" t="s">
        <v>161</v>
      </c>
      <c r="F26" s="28">
        <v>1999</v>
      </c>
      <c r="G26" s="28">
        <v>1999</v>
      </c>
      <c r="H26" s="28">
        <v>0</v>
      </c>
      <c r="I26" s="28">
        <v>1999</v>
      </c>
      <c r="J26" s="28">
        <v>1999</v>
      </c>
      <c r="K26" s="28">
        <v>0</v>
      </c>
      <c r="L26" s="28">
        <v>0</v>
      </c>
      <c r="M26" s="28">
        <v>0</v>
      </c>
      <c r="N26" s="28">
        <v>0</v>
      </c>
      <c r="O26" s="106"/>
      <c r="P26" s="106"/>
    </row>
    <row r="27" spans="1:16" s="13" customFormat="1" ht="27">
      <c r="A27" s="105">
        <v>2132</v>
      </c>
      <c r="B27" s="49" t="s">
        <v>176</v>
      </c>
      <c r="C27" s="105" t="s">
        <v>161</v>
      </c>
      <c r="D27" s="105" t="s">
        <v>170</v>
      </c>
      <c r="E27" s="105" t="s">
        <v>168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106"/>
      <c r="P27" s="106"/>
    </row>
    <row r="28" spans="1:16" s="13" customFormat="1" ht="16.5">
      <c r="A28" s="105">
        <v>2133</v>
      </c>
      <c r="B28" s="49" t="s">
        <v>177</v>
      </c>
      <c r="C28" s="105" t="s">
        <v>161</v>
      </c>
      <c r="D28" s="105" t="s">
        <v>170</v>
      </c>
      <c r="E28" s="105" t="s">
        <v>170</v>
      </c>
      <c r="F28" s="28">
        <v>1375</v>
      </c>
      <c r="G28" s="28">
        <v>1375</v>
      </c>
      <c r="H28" s="28">
        <v>0</v>
      </c>
      <c r="I28" s="28">
        <v>1375</v>
      </c>
      <c r="J28" s="28">
        <v>1375</v>
      </c>
      <c r="K28" s="28">
        <v>0</v>
      </c>
      <c r="L28" s="28">
        <v>492.6</v>
      </c>
      <c r="M28" s="28">
        <v>492.6</v>
      </c>
      <c r="N28" s="28">
        <v>0</v>
      </c>
      <c r="O28" s="106">
        <f t="shared" si="0"/>
        <v>0.35825454545454549</v>
      </c>
      <c r="P28" s="106">
        <f t="shared" si="1"/>
        <v>0.35825454545454549</v>
      </c>
    </row>
    <row r="29" spans="1:16" s="13" customFormat="1" ht="16.5">
      <c r="A29" s="105">
        <v>2140</v>
      </c>
      <c r="B29" s="49" t="s">
        <v>178</v>
      </c>
      <c r="C29" s="105" t="s">
        <v>161</v>
      </c>
      <c r="D29" s="105" t="s">
        <v>179</v>
      </c>
      <c r="E29" s="105" t="s">
        <v>162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106"/>
      <c r="P29" s="106"/>
    </row>
    <row r="30" spans="1:16" s="13" customFormat="1" ht="16.5">
      <c r="A30" s="105"/>
      <c r="B30" s="49" t="s">
        <v>165</v>
      </c>
      <c r="C30" s="105"/>
      <c r="D30" s="105"/>
      <c r="E30" s="105"/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6"/>
      <c r="P30" s="106"/>
    </row>
    <row r="31" spans="1:16" s="13" customFormat="1" ht="16.5">
      <c r="A31" s="105">
        <v>2141</v>
      </c>
      <c r="B31" s="49" t="s">
        <v>180</v>
      </c>
      <c r="C31" s="105" t="s">
        <v>161</v>
      </c>
      <c r="D31" s="105" t="s">
        <v>179</v>
      </c>
      <c r="E31" s="105" t="s">
        <v>161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106"/>
      <c r="P31" s="106"/>
    </row>
    <row r="32" spans="1:16" s="13" customFormat="1" ht="40.5">
      <c r="A32" s="105">
        <v>2150</v>
      </c>
      <c r="B32" s="49" t="s">
        <v>181</v>
      </c>
      <c r="C32" s="105" t="s">
        <v>161</v>
      </c>
      <c r="D32" s="105" t="s">
        <v>182</v>
      </c>
      <c r="E32" s="105" t="s">
        <v>162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106"/>
      <c r="P32" s="106"/>
    </row>
    <row r="33" spans="1:16" s="13" customFormat="1" ht="16.5">
      <c r="A33" s="105"/>
      <c r="B33" s="49" t="s">
        <v>165</v>
      </c>
      <c r="C33" s="105"/>
      <c r="D33" s="105"/>
      <c r="E33" s="105"/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6"/>
      <c r="P33" s="106"/>
    </row>
    <row r="34" spans="1:16" s="13" customFormat="1" ht="40.5">
      <c r="A34" s="105">
        <v>2151</v>
      </c>
      <c r="B34" s="49" t="s">
        <v>183</v>
      </c>
      <c r="C34" s="105" t="s">
        <v>161</v>
      </c>
      <c r="D34" s="105" t="s">
        <v>182</v>
      </c>
      <c r="E34" s="105" t="s">
        <v>161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106"/>
      <c r="P34" s="106"/>
    </row>
    <row r="35" spans="1:16" s="13" customFormat="1" ht="27">
      <c r="A35" s="105">
        <v>2160</v>
      </c>
      <c r="B35" s="49" t="s">
        <v>184</v>
      </c>
      <c r="C35" s="105" t="s">
        <v>161</v>
      </c>
      <c r="D35" s="105" t="s">
        <v>185</v>
      </c>
      <c r="E35" s="105" t="s">
        <v>162</v>
      </c>
      <c r="F35" s="28">
        <v>8210</v>
      </c>
      <c r="G35" s="28">
        <v>8210</v>
      </c>
      <c r="H35" s="28">
        <v>0</v>
      </c>
      <c r="I35" s="28">
        <v>8210</v>
      </c>
      <c r="J35" s="28">
        <v>8210</v>
      </c>
      <c r="K35" s="28">
        <v>0</v>
      </c>
      <c r="L35" s="28">
        <v>1828.94</v>
      </c>
      <c r="M35" s="28">
        <v>1828.94</v>
      </c>
      <c r="N35" s="28">
        <v>0</v>
      </c>
      <c r="O35" s="106">
        <f t="shared" si="0"/>
        <v>0.22276979293544458</v>
      </c>
      <c r="P35" s="106">
        <f t="shared" si="1"/>
        <v>0.22276979293544458</v>
      </c>
    </row>
    <row r="36" spans="1:16" s="13" customFormat="1" ht="16.5">
      <c r="A36" s="105"/>
      <c r="B36" s="49" t="s">
        <v>165</v>
      </c>
      <c r="C36" s="105"/>
      <c r="D36" s="105"/>
      <c r="E36" s="105"/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6"/>
      <c r="P36" s="106"/>
    </row>
    <row r="37" spans="1:16" s="13" customFormat="1" ht="27">
      <c r="A37" s="105">
        <v>2161</v>
      </c>
      <c r="B37" s="49" t="s">
        <v>186</v>
      </c>
      <c r="C37" s="105" t="s">
        <v>161</v>
      </c>
      <c r="D37" s="105" t="s">
        <v>185</v>
      </c>
      <c r="E37" s="105" t="s">
        <v>161</v>
      </c>
      <c r="F37" s="28">
        <v>8210</v>
      </c>
      <c r="G37" s="28">
        <v>8210</v>
      </c>
      <c r="H37" s="28">
        <v>0</v>
      </c>
      <c r="I37" s="28">
        <v>8210</v>
      </c>
      <c r="J37" s="28">
        <v>8210</v>
      </c>
      <c r="K37" s="28">
        <v>0</v>
      </c>
      <c r="L37" s="28">
        <v>1828.94</v>
      </c>
      <c r="M37" s="28">
        <v>1828.94</v>
      </c>
      <c r="N37" s="28">
        <v>0</v>
      </c>
      <c r="O37" s="106">
        <f t="shared" si="0"/>
        <v>0.22276979293544458</v>
      </c>
      <c r="P37" s="106">
        <f t="shared" si="1"/>
        <v>0.22276979293544458</v>
      </c>
    </row>
    <row r="38" spans="1:16" s="13" customFormat="1" ht="16.5">
      <c r="A38" s="105">
        <v>2170</v>
      </c>
      <c r="B38" s="49" t="s">
        <v>187</v>
      </c>
      <c r="C38" s="105" t="s">
        <v>161</v>
      </c>
      <c r="D38" s="105" t="s">
        <v>188</v>
      </c>
      <c r="E38" s="105" t="s">
        <v>162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106"/>
      <c r="P38" s="106"/>
    </row>
    <row r="39" spans="1:16" s="13" customFormat="1" ht="16.5">
      <c r="A39" s="105"/>
      <c r="B39" s="49" t="s">
        <v>165</v>
      </c>
      <c r="C39" s="105"/>
      <c r="D39" s="105"/>
      <c r="E39" s="105"/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6"/>
      <c r="P39" s="106"/>
    </row>
    <row r="40" spans="1:16" s="13" customFormat="1" ht="16.5">
      <c r="A40" s="105">
        <v>2171</v>
      </c>
      <c r="B40" s="49" t="s">
        <v>187</v>
      </c>
      <c r="C40" s="105" t="s">
        <v>161</v>
      </c>
      <c r="D40" s="105" t="s">
        <v>188</v>
      </c>
      <c r="E40" s="105" t="s">
        <v>161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106"/>
      <c r="P40" s="106"/>
    </row>
    <row r="41" spans="1:16" s="13" customFormat="1" ht="35.25" customHeight="1">
      <c r="A41" s="105">
        <v>2180</v>
      </c>
      <c r="B41" s="49" t="s">
        <v>189</v>
      </c>
      <c r="C41" s="105" t="s">
        <v>161</v>
      </c>
      <c r="D41" s="105" t="s">
        <v>190</v>
      </c>
      <c r="E41" s="105" t="s">
        <v>162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106"/>
      <c r="P41" s="106"/>
    </row>
    <row r="42" spans="1:16" s="13" customFormat="1" ht="16.5">
      <c r="A42" s="105"/>
      <c r="B42" s="49" t="s">
        <v>165</v>
      </c>
      <c r="C42" s="105"/>
      <c r="D42" s="105"/>
      <c r="E42" s="105"/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6"/>
      <c r="P42" s="106"/>
    </row>
    <row r="43" spans="1:16" s="13" customFormat="1" ht="27">
      <c r="A43" s="105">
        <v>2181</v>
      </c>
      <c r="B43" s="49" t="s">
        <v>189</v>
      </c>
      <c r="C43" s="105" t="s">
        <v>161</v>
      </c>
      <c r="D43" s="105" t="s">
        <v>190</v>
      </c>
      <c r="E43" s="105" t="s">
        <v>161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106"/>
      <c r="P43" s="106"/>
    </row>
    <row r="44" spans="1:16" s="13" customFormat="1" ht="16.5">
      <c r="A44" s="105"/>
      <c r="B44" s="49" t="s">
        <v>165</v>
      </c>
      <c r="C44" s="105"/>
      <c r="D44" s="105"/>
      <c r="E44" s="105"/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6"/>
      <c r="P44" s="106"/>
    </row>
    <row r="45" spans="1:16" s="13" customFormat="1" ht="16.5">
      <c r="A45" s="105">
        <v>2182</v>
      </c>
      <c r="B45" s="49" t="s">
        <v>191</v>
      </c>
      <c r="C45" s="105" t="s">
        <v>161</v>
      </c>
      <c r="D45" s="105" t="s">
        <v>190</v>
      </c>
      <c r="E45" s="105" t="s">
        <v>161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106"/>
      <c r="P45" s="106"/>
    </row>
    <row r="46" spans="1:16" s="13" customFormat="1" ht="16.5">
      <c r="A46" s="105">
        <v>2183</v>
      </c>
      <c r="B46" s="49" t="s">
        <v>192</v>
      </c>
      <c r="C46" s="105" t="s">
        <v>161</v>
      </c>
      <c r="D46" s="105" t="s">
        <v>190</v>
      </c>
      <c r="E46" s="105" t="s">
        <v>161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06"/>
      <c r="P46" s="106"/>
    </row>
    <row r="47" spans="1:16" s="13" customFormat="1" ht="27">
      <c r="A47" s="105">
        <v>2200</v>
      </c>
      <c r="B47" s="49" t="s">
        <v>193</v>
      </c>
      <c r="C47" s="105" t="s">
        <v>168</v>
      </c>
      <c r="D47" s="105" t="s">
        <v>162</v>
      </c>
      <c r="E47" s="105" t="s">
        <v>162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106"/>
      <c r="P47" s="106"/>
    </row>
    <row r="48" spans="1:16" s="13" customFormat="1" ht="16.5">
      <c r="A48" s="105"/>
      <c r="B48" s="49" t="s">
        <v>163</v>
      </c>
      <c r="C48" s="105"/>
      <c r="D48" s="105"/>
      <c r="E48" s="105"/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6"/>
      <c r="P48" s="106"/>
    </row>
    <row r="49" spans="1:16" s="13" customFormat="1" ht="16.5">
      <c r="A49" s="105">
        <v>2210</v>
      </c>
      <c r="B49" s="49" t="s">
        <v>194</v>
      </c>
      <c r="C49" s="105" t="s">
        <v>168</v>
      </c>
      <c r="D49" s="105" t="s">
        <v>161</v>
      </c>
      <c r="E49" s="105" t="s">
        <v>162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106"/>
      <c r="P49" s="106"/>
    </row>
    <row r="50" spans="1:16" s="13" customFormat="1" ht="16.5">
      <c r="A50" s="105"/>
      <c r="B50" s="49" t="s">
        <v>165</v>
      </c>
      <c r="C50" s="105"/>
      <c r="D50" s="105"/>
      <c r="E50" s="105"/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6"/>
      <c r="P50" s="106"/>
    </row>
    <row r="51" spans="1:16" s="13" customFormat="1" ht="16.5">
      <c r="A51" s="105">
        <v>2211</v>
      </c>
      <c r="B51" s="49" t="s">
        <v>195</v>
      </c>
      <c r="C51" s="105" t="s">
        <v>168</v>
      </c>
      <c r="D51" s="105" t="s">
        <v>161</v>
      </c>
      <c r="E51" s="105" t="s">
        <v>161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106"/>
      <c r="P51" s="106"/>
    </row>
    <row r="52" spans="1:16" s="13" customFormat="1" ht="16.5">
      <c r="A52" s="105">
        <v>2220</v>
      </c>
      <c r="B52" s="49" t="s">
        <v>196</v>
      </c>
      <c r="C52" s="105" t="s">
        <v>168</v>
      </c>
      <c r="D52" s="105" t="s">
        <v>168</v>
      </c>
      <c r="E52" s="105" t="s">
        <v>162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106"/>
      <c r="P52" s="106"/>
    </row>
    <row r="53" spans="1:16" s="13" customFormat="1" ht="16.5">
      <c r="A53" s="105"/>
      <c r="B53" s="49" t="s">
        <v>165</v>
      </c>
      <c r="C53" s="105"/>
      <c r="D53" s="105"/>
      <c r="E53" s="105"/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6"/>
      <c r="P53" s="106"/>
    </row>
    <row r="54" spans="1:16" s="13" customFormat="1" ht="16.5">
      <c r="A54" s="105">
        <v>2221</v>
      </c>
      <c r="B54" s="49" t="s">
        <v>197</v>
      </c>
      <c r="C54" s="105" t="s">
        <v>168</v>
      </c>
      <c r="D54" s="105" t="s">
        <v>168</v>
      </c>
      <c r="E54" s="105" t="s">
        <v>161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106"/>
      <c r="P54" s="106"/>
    </row>
    <row r="55" spans="1:16" s="13" customFormat="1" ht="16.5">
      <c r="A55" s="105">
        <v>2230</v>
      </c>
      <c r="B55" s="49" t="s">
        <v>198</v>
      </c>
      <c r="C55" s="105" t="s">
        <v>168</v>
      </c>
      <c r="D55" s="105" t="s">
        <v>170</v>
      </c>
      <c r="E55" s="105" t="s">
        <v>162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106"/>
      <c r="P55" s="106"/>
    </row>
    <row r="56" spans="1:16" s="13" customFormat="1" ht="16.5">
      <c r="A56" s="105"/>
      <c r="B56" s="49" t="s">
        <v>165</v>
      </c>
      <c r="C56" s="105"/>
      <c r="D56" s="105"/>
      <c r="E56" s="105"/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6"/>
      <c r="P56" s="106"/>
    </row>
    <row r="57" spans="1:16" s="13" customFormat="1" ht="16.5">
      <c r="A57" s="105">
        <v>2231</v>
      </c>
      <c r="B57" s="49" t="s">
        <v>199</v>
      </c>
      <c r="C57" s="105" t="s">
        <v>168</v>
      </c>
      <c r="D57" s="105" t="s">
        <v>170</v>
      </c>
      <c r="E57" s="105" t="s">
        <v>161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106"/>
      <c r="P57" s="106"/>
    </row>
    <row r="58" spans="1:16" s="13" customFormat="1" ht="27">
      <c r="A58" s="105">
        <v>2240</v>
      </c>
      <c r="B58" s="49" t="s">
        <v>200</v>
      </c>
      <c r="C58" s="105" t="s">
        <v>168</v>
      </c>
      <c r="D58" s="105" t="s">
        <v>179</v>
      </c>
      <c r="E58" s="105" t="s">
        <v>162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106"/>
      <c r="P58" s="106"/>
    </row>
    <row r="59" spans="1:16" s="13" customFormat="1" ht="16.5">
      <c r="A59" s="105"/>
      <c r="B59" s="49" t="s">
        <v>165</v>
      </c>
      <c r="C59" s="105"/>
      <c r="D59" s="105"/>
      <c r="E59" s="105"/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6"/>
      <c r="P59" s="106"/>
    </row>
    <row r="60" spans="1:16" s="13" customFormat="1" ht="27">
      <c r="A60" s="105">
        <v>2241</v>
      </c>
      <c r="B60" s="49" t="s">
        <v>200</v>
      </c>
      <c r="C60" s="105" t="s">
        <v>168</v>
      </c>
      <c r="D60" s="105" t="s">
        <v>179</v>
      </c>
      <c r="E60" s="105" t="s">
        <v>161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106"/>
      <c r="P60" s="106"/>
    </row>
    <row r="61" spans="1:16" s="13" customFormat="1" ht="16.5">
      <c r="A61" s="105">
        <v>2250</v>
      </c>
      <c r="B61" s="49" t="s">
        <v>201</v>
      </c>
      <c r="C61" s="105" t="s">
        <v>168</v>
      </c>
      <c r="D61" s="105" t="s">
        <v>182</v>
      </c>
      <c r="E61" s="105" t="s">
        <v>162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106"/>
      <c r="P61" s="106"/>
    </row>
    <row r="62" spans="1:16" s="13" customFormat="1" ht="16.5">
      <c r="A62" s="105"/>
      <c r="B62" s="49" t="s">
        <v>165</v>
      </c>
      <c r="C62" s="105"/>
      <c r="D62" s="105"/>
      <c r="E62" s="105"/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6"/>
      <c r="P62" s="106"/>
    </row>
    <row r="63" spans="1:16" s="13" customFormat="1" ht="16.5">
      <c r="A63" s="105">
        <v>2251</v>
      </c>
      <c r="B63" s="49" t="s">
        <v>201</v>
      </c>
      <c r="C63" s="105" t="s">
        <v>168</v>
      </c>
      <c r="D63" s="105" t="s">
        <v>182</v>
      </c>
      <c r="E63" s="105" t="s">
        <v>161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106"/>
      <c r="P63" s="106"/>
    </row>
    <row r="64" spans="1:16" s="13" customFormat="1" ht="54">
      <c r="A64" s="105">
        <v>2300</v>
      </c>
      <c r="B64" s="49" t="s">
        <v>202</v>
      </c>
      <c r="C64" s="105" t="s">
        <v>170</v>
      </c>
      <c r="D64" s="105" t="s">
        <v>162</v>
      </c>
      <c r="E64" s="105" t="s">
        <v>162</v>
      </c>
      <c r="F64" s="28">
        <v>2000</v>
      </c>
      <c r="G64" s="28">
        <v>2000</v>
      </c>
      <c r="H64" s="28">
        <v>0</v>
      </c>
      <c r="I64" s="28">
        <v>2000</v>
      </c>
      <c r="J64" s="28">
        <v>2000</v>
      </c>
      <c r="K64" s="28">
        <v>0</v>
      </c>
      <c r="L64" s="28">
        <v>0</v>
      </c>
      <c r="M64" s="28">
        <v>0</v>
      </c>
      <c r="N64" s="28">
        <v>0</v>
      </c>
      <c r="O64" s="106"/>
      <c r="P64" s="106"/>
    </row>
    <row r="65" spans="1:16" s="13" customFormat="1" ht="16.5">
      <c r="A65" s="105"/>
      <c r="B65" s="49" t="s">
        <v>163</v>
      </c>
      <c r="C65" s="105"/>
      <c r="D65" s="105"/>
      <c r="E65" s="105"/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6"/>
      <c r="P65" s="106"/>
    </row>
    <row r="66" spans="1:16" s="13" customFormat="1" ht="16.5">
      <c r="A66" s="105">
        <v>2310</v>
      </c>
      <c r="B66" s="49" t="s">
        <v>203</v>
      </c>
      <c r="C66" s="105" t="s">
        <v>170</v>
      </c>
      <c r="D66" s="105" t="s">
        <v>161</v>
      </c>
      <c r="E66" s="105" t="s">
        <v>162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106"/>
      <c r="P66" s="106"/>
    </row>
    <row r="67" spans="1:16" s="13" customFormat="1" ht="16.5">
      <c r="A67" s="105"/>
      <c r="B67" s="49" t="s">
        <v>165</v>
      </c>
      <c r="C67" s="105"/>
      <c r="D67" s="105"/>
      <c r="E67" s="105"/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6"/>
      <c r="P67" s="106"/>
    </row>
    <row r="68" spans="1:16" s="13" customFormat="1" ht="16.5">
      <c r="A68" s="105">
        <v>2311</v>
      </c>
      <c r="B68" s="49" t="s">
        <v>204</v>
      </c>
      <c r="C68" s="105" t="s">
        <v>170</v>
      </c>
      <c r="D68" s="105" t="s">
        <v>161</v>
      </c>
      <c r="E68" s="105" t="s">
        <v>161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106"/>
      <c r="P68" s="106"/>
    </row>
    <row r="69" spans="1:16" s="13" customFormat="1" ht="16.5">
      <c r="A69" s="105">
        <v>2312</v>
      </c>
      <c r="B69" s="49" t="s">
        <v>205</v>
      </c>
      <c r="C69" s="105" t="s">
        <v>170</v>
      </c>
      <c r="D69" s="105" t="s">
        <v>161</v>
      </c>
      <c r="E69" s="105" t="s">
        <v>168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106"/>
      <c r="P69" s="106"/>
    </row>
    <row r="70" spans="1:16" s="13" customFormat="1" ht="16.5">
      <c r="A70" s="105">
        <v>2313</v>
      </c>
      <c r="B70" s="49" t="s">
        <v>206</v>
      </c>
      <c r="C70" s="105" t="s">
        <v>170</v>
      </c>
      <c r="D70" s="105" t="s">
        <v>161</v>
      </c>
      <c r="E70" s="105" t="s">
        <v>170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106"/>
      <c r="P70" s="106"/>
    </row>
    <row r="71" spans="1:16" s="13" customFormat="1" ht="16.5">
      <c r="A71" s="105">
        <v>2320</v>
      </c>
      <c r="B71" s="49" t="s">
        <v>207</v>
      </c>
      <c r="C71" s="105" t="s">
        <v>170</v>
      </c>
      <c r="D71" s="105" t="s">
        <v>168</v>
      </c>
      <c r="E71" s="105" t="s">
        <v>162</v>
      </c>
      <c r="F71" s="28">
        <v>2000</v>
      </c>
      <c r="G71" s="28">
        <v>2000</v>
      </c>
      <c r="H71" s="28">
        <v>0</v>
      </c>
      <c r="I71" s="28">
        <v>2000</v>
      </c>
      <c r="J71" s="28">
        <v>2000</v>
      </c>
      <c r="K71" s="28">
        <v>0</v>
      </c>
      <c r="L71" s="28">
        <v>0</v>
      </c>
      <c r="M71" s="28">
        <v>0</v>
      </c>
      <c r="N71" s="28">
        <v>0</v>
      </c>
      <c r="O71" s="106"/>
      <c r="P71" s="106"/>
    </row>
    <row r="72" spans="1:16" s="13" customFormat="1" ht="16.5">
      <c r="A72" s="105"/>
      <c r="B72" s="49" t="s">
        <v>165</v>
      </c>
      <c r="C72" s="105"/>
      <c r="D72" s="105"/>
      <c r="E72" s="105"/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6"/>
      <c r="P72" s="106"/>
    </row>
    <row r="73" spans="1:16" s="13" customFormat="1" ht="16.5">
      <c r="A73" s="105">
        <v>2321</v>
      </c>
      <c r="B73" s="49" t="s">
        <v>208</v>
      </c>
      <c r="C73" s="105" t="s">
        <v>170</v>
      </c>
      <c r="D73" s="105" t="s">
        <v>168</v>
      </c>
      <c r="E73" s="105" t="s">
        <v>161</v>
      </c>
      <c r="F73" s="28">
        <v>2000</v>
      </c>
      <c r="G73" s="28">
        <v>2000</v>
      </c>
      <c r="H73" s="28">
        <v>0</v>
      </c>
      <c r="I73" s="28">
        <v>2000</v>
      </c>
      <c r="J73" s="28">
        <v>2000</v>
      </c>
      <c r="K73" s="28">
        <v>0</v>
      </c>
      <c r="L73" s="28">
        <v>0</v>
      </c>
      <c r="M73" s="28">
        <v>0</v>
      </c>
      <c r="N73" s="28">
        <v>0</v>
      </c>
      <c r="O73" s="106"/>
      <c r="P73" s="106"/>
    </row>
    <row r="74" spans="1:16" s="13" customFormat="1" ht="27">
      <c r="A74" s="105">
        <v>2330</v>
      </c>
      <c r="B74" s="49" t="s">
        <v>209</v>
      </c>
      <c r="C74" s="105" t="s">
        <v>170</v>
      </c>
      <c r="D74" s="105" t="s">
        <v>170</v>
      </c>
      <c r="E74" s="105" t="s">
        <v>162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106"/>
      <c r="P74" s="106"/>
    </row>
    <row r="75" spans="1:16" s="13" customFormat="1" ht="16.5">
      <c r="A75" s="105"/>
      <c r="B75" s="49" t="s">
        <v>165</v>
      </c>
      <c r="C75" s="105"/>
      <c r="D75" s="105"/>
      <c r="E75" s="105"/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6"/>
      <c r="P75" s="106"/>
    </row>
    <row r="76" spans="1:16" s="13" customFormat="1" ht="16.5">
      <c r="A76" s="105">
        <v>2331</v>
      </c>
      <c r="B76" s="49" t="s">
        <v>210</v>
      </c>
      <c r="C76" s="105" t="s">
        <v>170</v>
      </c>
      <c r="D76" s="105" t="s">
        <v>170</v>
      </c>
      <c r="E76" s="105" t="s">
        <v>161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06"/>
      <c r="P76" s="106"/>
    </row>
    <row r="77" spans="1:16" s="13" customFormat="1" ht="16.5">
      <c r="A77" s="105">
        <v>2332</v>
      </c>
      <c r="B77" s="49" t="s">
        <v>211</v>
      </c>
      <c r="C77" s="105" t="s">
        <v>170</v>
      </c>
      <c r="D77" s="105" t="s">
        <v>170</v>
      </c>
      <c r="E77" s="105" t="s">
        <v>168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106"/>
      <c r="P77" s="106"/>
    </row>
    <row r="78" spans="1:16" s="13" customFormat="1" ht="16.5">
      <c r="A78" s="105">
        <v>2340</v>
      </c>
      <c r="B78" s="49" t="s">
        <v>212</v>
      </c>
      <c r="C78" s="105" t="s">
        <v>170</v>
      </c>
      <c r="D78" s="105" t="s">
        <v>179</v>
      </c>
      <c r="E78" s="105" t="s">
        <v>162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106"/>
      <c r="P78" s="106"/>
    </row>
    <row r="79" spans="1:16" s="13" customFormat="1" ht="16.5">
      <c r="A79" s="105"/>
      <c r="B79" s="49" t="s">
        <v>165</v>
      </c>
      <c r="C79" s="105"/>
      <c r="D79" s="105"/>
      <c r="E79" s="105"/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6"/>
      <c r="P79" s="106"/>
    </row>
    <row r="80" spans="1:16" s="13" customFormat="1" ht="16.5">
      <c r="A80" s="105">
        <v>2341</v>
      </c>
      <c r="B80" s="49" t="s">
        <v>212</v>
      </c>
      <c r="C80" s="105" t="s">
        <v>170</v>
      </c>
      <c r="D80" s="105" t="s">
        <v>179</v>
      </c>
      <c r="E80" s="105" t="s">
        <v>161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106"/>
      <c r="P80" s="106"/>
    </row>
    <row r="81" spans="1:16" s="13" customFormat="1" ht="16.5">
      <c r="A81" s="105">
        <v>2350</v>
      </c>
      <c r="B81" s="49" t="s">
        <v>213</v>
      </c>
      <c r="C81" s="105" t="s">
        <v>170</v>
      </c>
      <c r="D81" s="105" t="s">
        <v>182</v>
      </c>
      <c r="E81" s="105" t="s">
        <v>162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106"/>
      <c r="P81" s="106"/>
    </row>
    <row r="82" spans="1:16" s="13" customFormat="1" ht="16.5">
      <c r="A82" s="105"/>
      <c r="B82" s="49" t="s">
        <v>165</v>
      </c>
      <c r="C82" s="105"/>
      <c r="D82" s="105"/>
      <c r="E82" s="105"/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6"/>
      <c r="P82" s="106"/>
    </row>
    <row r="83" spans="1:16" s="13" customFormat="1" ht="16.5">
      <c r="A83" s="105">
        <v>2351</v>
      </c>
      <c r="B83" s="49" t="s">
        <v>214</v>
      </c>
      <c r="C83" s="105" t="s">
        <v>170</v>
      </c>
      <c r="D83" s="105" t="s">
        <v>182</v>
      </c>
      <c r="E83" s="105" t="s">
        <v>161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106"/>
      <c r="P83" s="106"/>
    </row>
    <row r="84" spans="1:16" s="13" customFormat="1" ht="40.5">
      <c r="A84" s="105">
        <v>2360</v>
      </c>
      <c r="B84" s="49" t="s">
        <v>215</v>
      </c>
      <c r="C84" s="105" t="s">
        <v>170</v>
      </c>
      <c r="D84" s="105" t="s">
        <v>185</v>
      </c>
      <c r="E84" s="105" t="s">
        <v>162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106"/>
      <c r="P84" s="106"/>
    </row>
    <row r="85" spans="1:16" s="13" customFormat="1" ht="16.5">
      <c r="A85" s="105"/>
      <c r="B85" s="49" t="s">
        <v>165</v>
      </c>
      <c r="C85" s="105"/>
      <c r="D85" s="105"/>
      <c r="E85" s="105"/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6"/>
      <c r="P85" s="106"/>
    </row>
    <row r="86" spans="1:16" s="13" customFormat="1" ht="40.5">
      <c r="A86" s="105">
        <v>2361</v>
      </c>
      <c r="B86" s="49" t="s">
        <v>215</v>
      </c>
      <c r="C86" s="105" t="s">
        <v>170</v>
      </c>
      <c r="D86" s="105" t="s">
        <v>185</v>
      </c>
      <c r="E86" s="105" t="s">
        <v>161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106"/>
      <c r="P86" s="106"/>
    </row>
    <row r="87" spans="1:16" s="13" customFormat="1" ht="16.5">
      <c r="A87" s="105">
        <v>2370</v>
      </c>
      <c r="B87" s="49" t="s">
        <v>216</v>
      </c>
      <c r="C87" s="105" t="s">
        <v>170</v>
      </c>
      <c r="D87" s="105" t="s">
        <v>188</v>
      </c>
      <c r="E87" s="105" t="s">
        <v>162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106"/>
      <c r="P87" s="106"/>
    </row>
    <row r="88" spans="1:16" s="13" customFormat="1" ht="16.5">
      <c r="A88" s="105"/>
      <c r="B88" s="49" t="s">
        <v>165</v>
      </c>
      <c r="C88" s="105"/>
      <c r="D88" s="105"/>
      <c r="E88" s="105"/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6"/>
      <c r="P88" s="106"/>
    </row>
    <row r="89" spans="1:16" s="13" customFormat="1" ht="16.5">
      <c r="A89" s="105">
        <v>2371</v>
      </c>
      <c r="B89" s="49" t="s">
        <v>216</v>
      </c>
      <c r="C89" s="105" t="s">
        <v>170</v>
      </c>
      <c r="D89" s="105" t="s">
        <v>188</v>
      </c>
      <c r="E89" s="105" t="s">
        <v>161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106"/>
      <c r="P89" s="106"/>
    </row>
    <row r="90" spans="1:16" s="13" customFormat="1" ht="27">
      <c r="A90" s="105">
        <v>2380</v>
      </c>
      <c r="B90" s="49" t="s">
        <v>217</v>
      </c>
      <c r="C90" s="105" t="s">
        <v>170</v>
      </c>
      <c r="D90" s="105" t="s">
        <v>190</v>
      </c>
      <c r="E90" s="105" t="s">
        <v>162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106"/>
      <c r="P90" s="106"/>
    </row>
    <row r="91" spans="1:16" s="13" customFormat="1" ht="16.5">
      <c r="A91" s="105"/>
      <c r="B91" s="49" t="s">
        <v>165</v>
      </c>
      <c r="C91" s="105"/>
      <c r="D91" s="105"/>
      <c r="E91" s="105"/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6"/>
      <c r="P91" s="106"/>
    </row>
    <row r="92" spans="1:16" s="13" customFormat="1" ht="27">
      <c r="A92" s="105">
        <v>2381</v>
      </c>
      <c r="B92" s="49" t="s">
        <v>218</v>
      </c>
      <c r="C92" s="105" t="s">
        <v>161</v>
      </c>
      <c r="D92" s="105" t="s">
        <v>190</v>
      </c>
      <c r="E92" s="105" t="s">
        <v>161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106"/>
      <c r="P92" s="106"/>
    </row>
    <row r="93" spans="1:16" s="13" customFormat="1" ht="40.5">
      <c r="A93" s="105">
        <v>2400</v>
      </c>
      <c r="B93" s="49" t="s">
        <v>219</v>
      </c>
      <c r="C93" s="105" t="s">
        <v>179</v>
      </c>
      <c r="D93" s="105" t="s">
        <v>162</v>
      </c>
      <c r="E93" s="105" t="s">
        <v>162</v>
      </c>
      <c r="F93" s="28">
        <v>46245.491000000002</v>
      </c>
      <c r="G93" s="28">
        <v>30085</v>
      </c>
      <c r="H93" s="28">
        <v>16160.491</v>
      </c>
      <c r="I93" s="28">
        <v>46245.491000000002</v>
      </c>
      <c r="J93" s="28">
        <v>30085</v>
      </c>
      <c r="K93" s="28">
        <v>16160.491</v>
      </c>
      <c r="L93" s="28">
        <v>8512.1669999999995</v>
      </c>
      <c r="M93" s="28">
        <v>11137.423000000001</v>
      </c>
      <c r="N93" s="28">
        <v>-2625.2559999999999</v>
      </c>
      <c r="O93" s="106">
        <f t="shared" ref="O93:O120" si="2">L93/I93</f>
        <v>0.18406479887952751</v>
      </c>
      <c r="P93" s="106">
        <f t="shared" ref="P93:P120" si="3">M93/J93</f>
        <v>0.37019853747714809</v>
      </c>
    </row>
    <row r="94" spans="1:16" s="13" customFormat="1" ht="16.5">
      <c r="A94" s="105"/>
      <c r="B94" s="49" t="s">
        <v>165</v>
      </c>
      <c r="C94" s="105"/>
      <c r="D94" s="105"/>
      <c r="E94" s="105"/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6"/>
      <c r="P94" s="106"/>
    </row>
    <row r="95" spans="1:16" s="13" customFormat="1" ht="27">
      <c r="A95" s="105">
        <v>2410</v>
      </c>
      <c r="B95" s="49" t="s">
        <v>220</v>
      </c>
      <c r="C95" s="105" t="s">
        <v>179</v>
      </c>
      <c r="D95" s="105" t="s">
        <v>161</v>
      </c>
      <c r="E95" s="105" t="s">
        <v>162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106"/>
      <c r="P95" s="106"/>
    </row>
    <row r="96" spans="1:16" s="13" customFormat="1" ht="16.5">
      <c r="A96" s="105"/>
      <c r="B96" s="49" t="s">
        <v>165</v>
      </c>
      <c r="C96" s="105"/>
      <c r="D96" s="105"/>
      <c r="E96" s="105"/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6"/>
      <c r="P96" s="106"/>
    </row>
    <row r="97" spans="1:16" s="13" customFormat="1" ht="27">
      <c r="A97" s="105">
        <v>2411</v>
      </c>
      <c r="B97" s="49" t="s">
        <v>221</v>
      </c>
      <c r="C97" s="105" t="s">
        <v>179</v>
      </c>
      <c r="D97" s="105" t="s">
        <v>161</v>
      </c>
      <c r="E97" s="105" t="s">
        <v>161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106"/>
      <c r="P97" s="106"/>
    </row>
    <row r="98" spans="1:16" s="13" customFormat="1" ht="27">
      <c r="A98" s="105">
        <v>2412</v>
      </c>
      <c r="B98" s="49" t="s">
        <v>222</v>
      </c>
      <c r="C98" s="105" t="s">
        <v>179</v>
      </c>
      <c r="D98" s="105" t="s">
        <v>161</v>
      </c>
      <c r="E98" s="105" t="s">
        <v>168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106"/>
      <c r="P98" s="106"/>
    </row>
    <row r="99" spans="1:16" s="13" customFormat="1" ht="27">
      <c r="A99" s="105">
        <v>2420</v>
      </c>
      <c r="B99" s="49" t="s">
        <v>223</v>
      </c>
      <c r="C99" s="105" t="s">
        <v>179</v>
      </c>
      <c r="D99" s="105" t="s">
        <v>168</v>
      </c>
      <c r="E99" s="105" t="s">
        <v>162</v>
      </c>
      <c r="F99" s="28">
        <v>5300</v>
      </c>
      <c r="G99" s="28">
        <v>5300</v>
      </c>
      <c r="H99" s="28">
        <v>0</v>
      </c>
      <c r="I99" s="28">
        <v>5300</v>
      </c>
      <c r="J99" s="28">
        <v>5300</v>
      </c>
      <c r="K99" s="28">
        <v>0</v>
      </c>
      <c r="L99" s="28">
        <v>234</v>
      </c>
      <c r="M99" s="28">
        <v>234</v>
      </c>
      <c r="N99" s="28">
        <v>0</v>
      </c>
      <c r="O99" s="106">
        <f t="shared" si="2"/>
        <v>4.4150943396226418E-2</v>
      </c>
      <c r="P99" s="106">
        <f t="shared" si="3"/>
        <v>4.4150943396226418E-2</v>
      </c>
    </row>
    <row r="100" spans="1:16" s="13" customFormat="1" ht="16.5">
      <c r="A100" s="105"/>
      <c r="B100" s="49" t="s">
        <v>165</v>
      </c>
      <c r="C100" s="105"/>
      <c r="D100" s="105"/>
      <c r="E100" s="105"/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6"/>
      <c r="P100" s="106"/>
    </row>
    <row r="101" spans="1:16" s="13" customFormat="1" ht="16.5">
      <c r="A101" s="105">
        <v>2421</v>
      </c>
      <c r="B101" s="49" t="s">
        <v>224</v>
      </c>
      <c r="C101" s="105" t="s">
        <v>179</v>
      </c>
      <c r="D101" s="105" t="s">
        <v>168</v>
      </c>
      <c r="E101" s="105" t="s">
        <v>161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106"/>
      <c r="P101" s="106"/>
    </row>
    <row r="102" spans="1:16" s="13" customFormat="1" ht="16.5">
      <c r="A102" s="105">
        <v>2422</v>
      </c>
      <c r="B102" s="49" t="s">
        <v>225</v>
      </c>
      <c r="C102" s="105" t="s">
        <v>179</v>
      </c>
      <c r="D102" s="105" t="s">
        <v>168</v>
      </c>
      <c r="E102" s="105" t="s">
        <v>168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106"/>
      <c r="P102" s="106"/>
    </row>
    <row r="103" spans="1:16" s="13" customFormat="1" ht="16.5">
      <c r="A103" s="105">
        <v>2423</v>
      </c>
      <c r="B103" s="49" t="s">
        <v>226</v>
      </c>
      <c r="C103" s="105" t="s">
        <v>179</v>
      </c>
      <c r="D103" s="105" t="s">
        <v>168</v>
      </c>
      <c r="E103" s="105" t="s">
        <v>170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106"/>
      <c r="P103" s="106"/>
    </row>
    <row r="104" spans="1:16" s="13" customFormat="1" ht="16.5">
      <c r="A104" s="105">
        <v>2424</v>
      </c>
      <c r="B104" s="49" t="s">
        <v>227</v>
      </c>
      <c r="C104" s="105" t="s">
        <v>179</v>
      </c>
      <c r="D104" s="105" t="s">
        <v>168</v>
      </c>
      <c r="E104" s="105" t="s">
        <v>179</v>
      </c>
      <c r="F104" s="28">
        <v>5300</v>
      </c>
      <c r="G104" s="28">
        <v>5300</v>
      </c>
      <c r="H104" s="28">
        <v>0</v>
      </c>
      <c r="I104" s="28">
        <v>5300</v>
      </c>
      <c r="J104" s="28">
        <v>5300</v>
      </c>
      <c r="K104" s="28">
        <v>0</v>
      </c>
      <c r="L104" s="28">
        <v>234</v>
      </c>
      <c r="M104" s="28">
        <v>234</v>
      </c>
      <c r="N104" s="28">
        <v>0</v>
      </c>
      <c r="O104" s="106">
        <f t="shared" si="2"/>
        <v>4.4150943396226418E-2</v>
      </c>
      <c r="P104" s="106">
        <f t="shared" si="3"/>
        <v>4.4150943396226418E-2</v>
      </c>
    </row>
    <row r="105" spans="1:16" s="13" customFormat="1" ht="16.5">
      <c r="A105" s="105">
        <v>2430</v>
      </c>
      <c r="B105" s="49" t="s">
        <v>228</v>
      </c>
      <c r="C105" s="105" t="s">
        <v>179</v>
      </c>
      <c r="D105" s="105" t="s">
        <v>170</v>
      </c>
      <c r="E105" s="105" t="s">
        <v>162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106"/>
      <c r="P105" s="106"/>
    </row>
    <row r="106" spans="1:16" s="13" customFormat="1" ht="16.5">
      <c r="A106" s="105"/>
      <c r="B106" s="49" t="s">
        <v>165</v>
      </c>
      <c r="C106" s="105"/>
      <c r="D106" s="105"/>
      <c r="E106" s="105"/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6"/>
      <c r="P106" s="106"/>
    </row>
    <row r="107" spans="1:16" s="13" customFormat="1" ht="16.5">
      <c r="A107" s="105">
        <v>2431</v>
      </c>
      <c r="B107" s="49" t="s">
        <v>229</v>
      </c>
      <c r="C107" s="105" t="s">
        <v>179</v>
      </c>
      <c r="D107" s="105" t="s">
        <v>170</v>
      </c>
      <c r="E107" s="105" t="s">
        <v>161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106"/>
      <c r="P107" s="106"/>
    </row>
    <row r="108" spans="1:16" s="13" customFormat="1" ht="16.5">
      <c r="A108" s="105">
        <v>2432</v>
      </c>
      <c r="B108" s="49" t="s">
        <v>230</v>
      </c>
      <c r="C108" s="105" t="s">
        <v>179</v>
      </c>
      <c r="D108" s="105" t="s">
        <v>170</v>
      </c>
      <c r="E108" s="105" t="s">
        <v>168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106"/>
      <c r="P108" s="106"/>
    </row>
    <row r="109" spans="1:16" s="13" customFormat="1" ht="16.5">
      <c r="A109" s="105">
        <v>2433</v>
      </c>
      <c r="B109" s="49" t="s">
        <v>231</v>
      </c>
      <c r="C109" s="105" t="s">
        <v>179</v>
      </c>
      <c r="D109" s="105" t="s">
        <v>170</v>
      </c>
      <c r="E109" s="105" t="s">
        <v>170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106"/>
      <c r="P109" s="106"/>
    </row>
    <row r="110" spans="1:16" s="13" customFormat="1" ht="16.5">
      <c r="A110" s="105">
        <v>2434</v>
      </c>
      <c r="B110" s="49" t="s">
        <v>232</v>
      </c>
      <c r="C110" s="105" t="s">
        <v>179</v>
      </c>
      <c r="D110" s="105" t="s">
        <v>170</v>
      </c>
      <c r="E110" s="105" t="s">
        <v>179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106"/>
      <c r="P110" s="106"/>
    </row>
    <row r="111" spans="1:16" s="13" customFormat="1" ht="16.5">
      <c r="A111" s="105">
        <v>2435</v>
      </c>
      <c r="B111" s="49" t="s">
        <v>233</v>
      </c>
      <c r="C111" s="105" t="s">
        <v>179</v>
      </c>
      <c r="D111" s="105" t="s">
        <v>170</v>
      </c>
      <c r="E111" s="105" t="s">
        <v>182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106"/>
      <c r="P111" s="106"/>
    </row>
    <row r="112" spans="1:16" s="13" customFormat="1" ht="16.5">
      <c r="A112" s="105">
        <v>2436</v>
      </c>
      <c r="B112" s="49" t="s">
        <v>234</v>
      </c>
      <c r="C112" s="105" t="s">
        <v>179</v>
      </c>
      <c r="D112" s="105" t="s">
        <v>170</v>
      </c>
      <c r="E112" s="105" t="s">
        <v>185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106"/>
      <c r="P112" s="106"/>
    </row>
    <row r="113" spans="1:16" s="13" customFormat="1" ht="27">
      <c r="A113" s="105">
        <v>2440</v>
      </c>
      <c r="B113" s="49" t="s">
        <v>235</v>
      </c>
      <c r="C113" s="105" t="s">
        <v>179</v>
      </c>
      <c r="D113" s="105" t="s">
        <v>179</v>
      </c>
      <c r="E113" s="105" t="s">
        <v>162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106"/>
      <c r="P113" s="106"/>
    </row>
    <row r="114" spans="1:16" s="13" customFormat="1" ht="16.5">
      <c r="A114" s="105"/>
      <c r="B114" s="49" t="s">
        <v>165</v>
      </c>
      <c r="C114" s="105"/>
      <c r="D114" s="105"/>
      <c r="E114" s="105"/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6"/>
      <c r="P114" s="106"/>
    </row>
    <row r="115" spans="1:16" s="13" customFormat="1" ht="27">
      <c r="A115" s="105">
        <v>2441</v>
      </c>
      <c r="B115" s="49" t="s">
        <v>236</v>
      </c>
      <c r="C115" s="105" t="s">
        <v>179</v>
      </c>
      <c r="D115" s="105" t="s">
        <v>179</v>
      </c>
      <c r="E115" s="105" t="s">
        <v>161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106"/>
      <c r="P115" s="106"/>
    </row>
    <row r="116" spans="1:16" s="13" customFormat="1" ht="16.5">
      <c r="A116" s="105">
        <v>2442</v>
      </c>
      <c r="B116" s="49" t="s">
        <v>237</v>
      </c>
      <c r="C116" s="105" t="s">
        <v>179</v>
      </c>
      <c r="D116" s="105" t="s">
        <v>179</v>
      </c>
      <c r="E116" s="105" t="s">
        <v>168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106"/>
      <c r="P116" s="106"/>
    </row>
    <row r="117" spans="1:16" s="13" customFormat="1" ht="16.5">
      <c r="A117" s="105">
        <v>2443</v>
      </c>
      <c r="B117" s="49" t="s">
        <v>238</v>
      </c>
      <c r="C117" s="105" t="s">
        <v>179</v>
      </c>
      <c r="D117" s="105" t="s">
        <v>179</v>
      </c>
      <c r="E117" s="105" t="s">
        <v>170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106"/>
      <c r="P117" s="106"/>
    </row>
    <row r="118" spans="1:16" s="13" customFormat="1" ht="16.5">
      <c r="A118" s="105">
        <v>2450</v>
      </c>
      <c r="B118" s="49" t="s">
        <v>239</v>
      </c>
      <c r="C118" s="105" t="s">
        <v>179</v>
      </c>
      <c r="D118" s="105" t="s">
        <v>182</v>
      </c>
      <c r="E118" s="105" t="s">
        <v>162</v>
      </c>
      <c r="F118" s="28">
        <v>60945.491000000002</v>
      </c>
      <c r="G118" s="28">
        <v>24785</v>
      </c>
      <c r="H118" s="28">
        <v>36160.491000000002</v>
      </c>
      <c r="I118" s="28">
        <v>60945.491000000002</v>
      </c>
      <c r="J118" s="28">
        <v>24785</v>
      </c>
      <c r="K118" s="28">
        <v>36160.491000000002</v>
      </c>
      <c r="L118" s="28">
        <v>10903.423000000001</v>
      </c>
      <c r="M118" s="28">
        <v>10903.423000000001</v>
      </c>
      <c r="N118" s="28">
        <v>0</v>
      </c>
      <c r="O118" s="106">
        <f t="shared" si="2"/>
        <v>0.1789045066516898</v>
      </c>
      <c r="P118" s="106">
        <f t="shared" si="3"/>
        <v>0.43992023401250757</v>
      </c>
    </row>
    <row r="119" spans="1:16" s="13" customFormat="1" ht="16.5">
      <c r="A119" s="105"/>
      <c r="B119" s="49" t="s">
        <v>165</v>
      </c>
      <c r="C119" s="105"/>
      <c r="D119" s="105"/>
      <c r="E119" s="105"/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6"/>
      <c r="P119" s="106"/>
    </row>
    <row r="120" spans="1:16" s="13" customFormat="1" ht="16.5">
      <c r="A120" s="105">
        <v>2451</v>
      </c>
      <c r="B120" s="49" t="s">
        <v>240</v>
      </c>
      <c r="C120" s="105" t="s">
        <v>179</v>
      </c>
      <c r="D120" s="105" t="s">
        <v>182</v>
      </c>
      <c r="E120" s="105" t="s">
        <v>161</v>
      </c>
      <c r="F120" s="28">
        <v>60945.491000000002</v>
      </c>
      <c r="G120" s="28">
        <v>24785</v>
      </c>
      <c r="H120" s="28">
        <v>36160.491000000002</v>
      </c>
      <c r="I120" s="28">
        <v>60945.491000000002</v>
      </c>
      <c r="J120" s="28">
        <v>24785</v>
      </c>
      <c r="K120" s="28">
        <v>36160.491000000002</v>
      </c>
      <c r="L120" s="28">
        <v>10903.423000000001</v>
      </c>
      <c r="M120" s="28">
        <v>10903.423000000001</v>
      </c>
      <c r="N120" s="28">
        <v>0</v>
      </c>
      <c r="O120" s="106">
        <f t="shared" si="2"/>
        <v>0.1789045066516898</v>
      </c>
      <c r="P120" s="106">
        <f t="shared" si="3"/>
        <v>0.43992023401250757</v>
      </c>
    </row>
    <row r="121" spans="1:16" s="13" customFormat="1" ht="16.5">
      <c r="A121" s="105">
        <v>2452</v>
      </c>
      <c r="B121" s="49" t="s">
        <v>241</v>
      </c>
      <c r="C121" s="105" t="s">
        <v>179</v>
      </c>
      <c r="D121" s="105" t="s">
        <v>182</v>
      </c>
      <c r="E121" s="105" t="s">
        <v>168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106"/>
      <c r="P121" s="106"/>
    </row>
    <row r="122" spans="1:16" s="13" customFormat="1" ht="16.5">
      <c r="A122" s="105">
        <v>2453</v>
      </c>
      <c r="B122" s="49" t="s">
        <v>242</v>
      </c>
      <c r="C122" s="105" t="s">
        <v>179</v>
      </c>
      <c r="D122" s="105" t="s">
        <v>182</v>
      </c>
      <c r="E122" s="105" t="s">
        <v>170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106"/>
      <c r="P122" s="106"/>
    </row>
    <row r="123" spans="1:16" s="13" customFormat="1" ht="16.5">
      <c r="A123" s="105">
        <v>2454</v>
      </c>
      <c r="B123" s="49" t="s">
        <v>243</v>
      </c>
      <c r="C123" s="105" t="s">
        <v>179</v>
      </c>
      <c r="D123" s="105" t="s">
        <v>182</v>
      </c>
      <c r="E123" s="105" t="s">
        <v>179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106"/>
      <c r="P123" s="106"/>
    </row>
    <row r="124" spans="1:16" s="13" customFormat="1" ht="16.5">
      <c r="A124" s="105">
        <v>2455</v>
      </c>
      <c r="B124" s="49" t="s">
        <v>244</v>
      </c>
      <c r="C124" s="105" t="s">
        <v>179</v>
      </c>
      <c r="D124" s="105" t="s">
        <v>182</v>
      </c>
      <c r="E124" s="105" t="s">
        <v>182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106"/>
      <c r="P124" s="106"/>
    </row>
    <row r="125" spans="1:16" s="13" customFormat="1" ht="16.5">
      <c r="A125" s="105">
        <v>2460</v>
      </c>
      <c r="B125" s="49" t="s">
        <v>245</v>
      </c>
      <c r="C125" s="105" t="s">
        <v>179</v>
      </c>
      <c r="D125" s="105" t="s">
        <v>185</v>
      </c>
      <c r="E125" s="105" t="s">
        <v>162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106"/>
      <c r="P125" s="106"/>
    </row>
    <row r="126" spans="1:16" s="13" customFormat="1" ht="16.5">
      <c r="A126" s="105"/>
      <c r="B126" s="49" t="s">
        <v>165</v>
      </c>
      <c r="C126" s="105"/>
      <c r="D126" s="105"/>
      <c r="E126" s="105"/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6"/>
      <c r="P126" s="106"/>
    </row>
    <row r="127" spans="1:16" s="13" customFormat="1" ht="16.5">
      <c r="A127" s="105">
        <v>2461</v>
      </c>
      <c r="B127" s="49" t="s">
        <v>245</v>
      </c>
      <c r="C127" s="105" t="s">
        <v>179</v>
      </c>
      <c r="D127" s="105" t="s">
        <v>185</v>
      </c>
      <c r="E127" s="105" t="s">
        <v>161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106"/>
      <c r="P127" s="106"/>
    </row>
    <row r="128" spans="1:16" s="13" customFormat="1" ht="16.5">
      <c r="A128" s="105">
        <v>2470</v>
      </c>
      <c r="B128" s="49" t="s">
        <v>246</v>
      </c>
      <c r="C128" s="105" t="s">
        <v>179</v>
      </c>
      <c r="D128" s="105" t="s">
        <v>188</v>
      </c>
      <c r="E128" s="105" t="s">
        <v>162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106"/>
      <c r="P128" s="106"/>
    </row>
    <row r="129" spans="1:16" s="13" customFormat="1" ht="16.5">
      <c r="A129" s="105"/>
      <c r="B129" s="49" t="s">
        <v>165</v>
      </c>
      <c r="C129" s="105"/>
      <c r="D129" s="105"/>
      <c r="E129" s="105"/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6"/>
      <c r="P129" s="106"/>
    </row>
    <row r="130" spans="1:16" s="13" customFormat="1" ht="27">
      <c r="A130" s="105">
        <v>2471</v>
      </c>
      <c r="B130" s="49" t="s">
        <v>247</v>
      </c>
      <c r="C130" s="105" t="s">
        <v>179</v>
      </c>
      <c r="D130" s="105" t="s">
        <v>188</v>
      </c>
      <c r="E130" s="105" t="s">
        <v>161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106"/>
      <c r="P130" s="106"/>
    </row>
    <row r="131" spans="1:16" s="13" customFormat="1" ht="16.5">
      <c r="A131" s="105">
        <v>2472</v>
      </c>
      <c r="B131" s="49" t="s">
        <v>248</v>
      </c>
      <c r="C131" s="105" t="s">
        <v>179</v>
      </c>
      <c r="D131" s="105" t="s">
        <v>188</v>
      </c>
      <c r="E131" s="105" t="s">
        <v>168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106"/>
      <c r="P131" s="106"/>
    </row>
    <row r="132" spans="1:16" s="13" customFormat="1" ht="16.5">
      <c r="A132" s="105">
        <v>2473</v>
      </c>
      <c r="B132" s="49" t="s">
        <v>249</v>
      </c>
      <c r="C132" s="105" t="s">
        <v>179</v>
      </c>
      <c r="D132" s="105" t="s">
        <v>188</v>
      </c>
      <c r="E132" s="105" t="s">
        <v>170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106"/>
      <c r="P132" s="106"/>
    </row>
    <row r="133" spans="1:16" s="13" customFormat="1" ht="16.5">
      <c r="A133" s="105">
        <v>2474</v>
      </c>
      <c r="B133" s="49" t="s">
        <v>250</v>
      </c>
      <c r="C133" s="105" t="s">
        <v>179</v>
      </c>
      <c r="D133" s="105" t="s">
        <v>188</v>
      </c>
      <c r="E133" s="105" t="s">
        <v>179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106"/>
      <c r="P133" s="106"/>
    </row>
    <row r="134" spans="1:16" s="13" customFormat="1" ht="27">
      <c r="A134" s="105">
        <v>2480</v>
      </c>
      <c r="B134" s="49" t="s">
        <v>251</v>
      </c>
      <c r="C134" s="105" t="s">
        <v>179</v>
      </c>
      <c r="D134" s="105" t="s">
        <v>190</v>
      </c>
      <c r="E134" s="105" t="s">
        <v>162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106"/>
      <c r="P134" s="106"/>
    </row>
    <row r="135" spans="1:16" s="13" customFormat="1" ht="16.5">
      <c r="A135" s="105"/>
      <c r="B135" s="49" t="s">
        <v>165</v>
      </c>
      <c r="C135" s="105"/>
      <c r="D135" s="105"/>
      <c r="E135" s="105"/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6"/>
      <c r="P135" s="106"/>
    </row>
    <row r="136" spans="1:16" s="13" customFormat="1" ht="40.5">
      <c r="A136" s="105">
        <v>2481</v>
      </c>
      <c r="B136" s="49" t="s">
        <v>252</v>
      </c>
      <c r="C136" s="105" t="s">
        <v>179</v>
      </c>
      <c r="D136" s="105" t="s">
        <v>190</v>
      </c>
      <c r="E136" s="105" t="s">
        <v>161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106"/>
      <c r="P136" s="106"/>
    </row>
    <row r="137" spans="1:16" s="13" customFormat="1" ht="40.5">
      <c r="A137" s="105">
        <v>2482</v>
      </c>
      <c r="B137" s="49" t="s">
        <v>253</v>
      </c>
      <c r="C137" s="105" t="s">
        <v>179</v>
      </c>
      <c r="D137" s="105" t="s">
        <v>190</v>
      </c>
      <c r="E137" s="105" t="s">
        <v>168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106"/>
      <c r="P137" s="106"/>
    </row>
    <row r="138" spans="1:16" s="13" customFormat="1" ht="27">
      <c r="A138" s="105">
        <v>2483</v>
      </c>
      <c r="B138" s="49" t="s">
        <v>254</v>
      </c>
      <c r="C138" s="105" t="s">
        <v>179</v>
      </c>
      <c r="D138" s="105" t="s">
        <v>190</v>
      </c>
      <c r="E138" s="105" t="s">
        <v>170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106"/>
      <c r="P138" s="106"/>
    </row>
    <row r="139" spans="1:16" s="13" customFormat="1" ht="40.5">
      <c r="A139" s="105">
        <v>2484</v>
      </c>
      <c r="B139" s="49" t="s">
        <v>255</v>
      </c>
      <c r="C139" s="105" t="s">
        <v>179</v>
      </c>
      <c r="D139" s="105" t="s">
        <v>190</v>
      </c>
      <c r="E139" s="105" t="s">
        <v>179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106"/>
      <c r="P139" s="106"/>
    </row>
    <row r="140" spans="1:16" s="13" customFormat="1" ht="27">
      <c r="A140" s="105">
        <v>2485</v>
      </c>
      <c r="B140" s="49" t="s">
        <v>256</v>
      </c>
      <c r="C140" s="105" t="s">
        <v>179</v>
      </c>
      <c r="D140" s="105" t="s">
        <v>190</v>
      </c>
      <c r="E140" s="105" t="s">
        <v>182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106"/>
      <c r="P140" s="106"/>
    </row>
    <row r="141" spans="1:16" s="13" customFormat="1" ht="27">
      <c r="A141" s="105">
        <v>2486</v>
      </c>
      <c r="B141" s="49" t="s">
        <v>257</v>
      </c>
      <c r="C141" s="105" t="s">
        <v>179</v>
      </c>
      <c r="D141" s="105" t="s">
        <v>190</v>
      </c>
      <c r="E141" s="105" t="s">
        <v>185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106"/>
      <c r="P141" s="106"/>
    </row>
    <row r="142" spans="1:16" s="13" customFormat="1" ht="27">
      <c r="A142" s="105">
        <v>2487</v>
      </c>
      <c r="B142" s="49" t="s">
        <v>258</v>
      </c>
      <c r="C142" s="105" t="s">
        <v>179</v>
      </c>
      <c r="D142" s="105" t="s">
        <v>190</v>
      </c>
      <c r="E142" s="105" t="s">
        <v>188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106"/>
      <c r="P142" s="106"/>
    </row>
    <row r="143" spans="1:16" s="13" customFormat="1" ht="27">
      <c r="A143" s="105">
        <v>2490</v>
      </c>
      <c r="B143" s="49" t="s">
        <v>259</v>
      </c>
      <c r="C143" s="105" t="s">
        <v>179</v>
      </c>
      <c r="D143" s="105" t="s">
        <v>260</v>
      </c>
      <c r="E143" s="105" t="s">
        <v>162</v>
      </c>
      <c r="F143" s="28">
        <v>-20000</v>
      </c>
      <c r="G143" s="28">
        <v>0</v>
      </c>
      <c r="H143" s="28">
        <v>-20000</v>
      </c>
      <c r="I143" s="28">
        <v>-20000</v>
      </c>
      <c r="J143" s="28">
        <v>0</v>
      </c>
      <c r="K143" s="28">
        <v>-20000</v>
      </c>
      <c r="L143" s="28">
        <v>-2625.2559999999999</v>
      </c>
      <c r="M143" s="28">
        <v>0</v>
      </c>
      <c r="N143" s="28">
        <v>-2625.2559999999999</v>
      </c>
      <c r="O143" s="106">
        <f t="shared" ref="O143:O185" si="4">L143/I143</f>
        <v>0.13126279999999999</v>
      </c>
      <c r="P143" s="106"/>
    </row>
    <row r="144" spans="1:16" s="13" customFormat="1" ht="16.5">
      <c r="A144" s="105"/>
      <c r="B144" s="49" t="s">
        <v>165</v>
      </c>
      <c r="C144" s="105"/>
      <c r="D144" s="105"/>
      <c r="E144" s="105"/>
      <c r="F144" s="105">
        <v>0</v>
      </c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6"/>
      <c r="P144" s="106"/>
    </row>
    <row r="145" spans="1:16" s="13" customFormat="1" ht="27">
      <c r="A145" s="105">
        <v>2491</v>
      </c>
      <c r="B145" s="49" t="s">
        <v>259</v>
      </c>
      <c r="C145" s="105" t="s">
        <v>179</v>
      </c>
      <c r="D145" s="105" t="s">
        <v>260</v>
      </c>
      <c r="E145" s="105" t="s">
        <v>161</v>
      </c>
      <c r="F145" s="28">
        <v>-20000</v>
      </c>
      <c r="G145" s="28">
        <v>0</v>
      </c>
      <c r="H145" s="28">
        <v>-20000</v>
      </c>
      <c r="I145" s="28">
        <v>-20000</v>
      </c>
      <c r="J145" s="28">
        <v>0</v>
      </c>
      <c r="K145" s="28">
        <v>-20000</v>
      </c>
      <c r="L145" s="28">
        <v>-2625.2559999999999</v>
      </c>
      <c r="M145" s="28">
        <v>0</v>
      </c>
      <c r="N145" s="28">
        <v>-2625.2559999999999</v>
      </c>
      <c r="O145" s="106">
        <f t="shared" si="4"/>
        <v>0.13126279999999999</v>
      </c>
      <c r="P145" s="106"/>
    </row>
    <row r="146" spans="1:16" s="13" customFormat="1" ht="40.5">
      <c r="A146" s="105">
        <v>2500</v>
      </c>
      <c r="B146" s="49" t="s">
        <v>261</v>
      </c>
      <c r="C146" s="105" t="s">
        <v>182</v>
      </c>
      <c r="D146" s="105" t="s">
        <v>162</v>
      </c>
      <c r="E146" s="105" t="s">
        <v>162</v>
      </c>
      <c r="F146" s="28">
        <v>141906.45000000001</v>
      </c>
      <c r="G146" s="28">
        <v>141906.45000000001</v>
      </c>
      <c r="H146" s="28">
        <v>0</v>
      </c>
      <c r="I146" s="28">
        <v>141906.45000000001</v>
      </c>
      <c r="J146" s="28">
        <v>141906.45000000001</v>
      </c>
      <c r="K146" s="28">
        <v>0</v>
      </c>
      <c r="L146" s="28">
        <v>31939.953000000001</v>
      </c>
      <c r="M146" s="28">
        <v>31939.953000000001</v>
      </c>
      <c r="N146" s="28">
        <v>0</v>
      </c>
      <c r="O146" s="106">
        <f t="shared" si="4"/>
        <v>0.22507752818846499</v>
      </c>
      <c r="P146" s="106">
        <f t="shared" ref="P146:P185" si="5">M146/J146</f>
        <v>0.22507752818846499</v>
      </c>
    </row>
    <row r="147" spans="1:16" s="13" customFormat="1" ht="16.5">
      <c r="A147" s="105"/>
      <c r="B147" s="49" t="s">
        <v>163</v>
      </c>
      <c r="C147" s="105"/>
      <c r="D147" s="105"/>
      <c r="E147" s="105"/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6"/>
      <c r="P147" s="106"/>
    </row>
    <row r="148" spans="1:16" s="13" customFormat="1" ht="16.5">
      <c r="A148" s="105">
        <v>2510</v>
      </c>
      <c r="B148" s="49" t="s">
        <v>262</v>
      </c>
      <c r="C148" s="105" t="s">
        <v>182</v>
      </c>
      <c r="D148" s="105" t="s">
        <v>161</v>
      </c>
      <c r="E148" s="105" t="s">
        <v>162</v>
      </c>
      <c r="F148" s="28">
        <v>137068.45000000001</v>
      </c>
      <c r="G148" s="28">
        <v>137068.45000000001</v>
      </c>
      <c r="H148" s="28">
        <v>0</v>
      </c>
      <c r="I148" s="28">
        <v>137068.45000000001</v>
      </c>
      <c r="J148" s="28">
        <v>137068.45000000001</v>
      </c>
      <c r="K148" s="28">
        <v>0</v>
      </c>
      <c r="L148" s="28">
        <v>30567.562999999998</v>
      </c>
      <c r="M148" s="28">
        <v>30567.562999999998</v>
      </c>
      <c r="N148" s="28">
        <v>0</v>
      </c>
      <c r="O148" s="106">
        <f t="shared" si="4"/>
        <v>0.22300947446330643</v>
      </c>
      <c r="P148" s="106">
        <f t="shared" si="5"/>
        <v>0.22300947446330643</v>
      </c>
    </row>
    <row r="149" spans="1:16" s="13" customFormat="1" ht="16.5">
      <c r="A149" s="105"/>
      <c r="B149" s="49" t="s">
        <v>165</v>
      </c>
      <c r="C149" s="105"/>
      <c r="D149" s="105"/>
      <c r="E149" s="105"/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6"/>
      <c r="P149" s="106"/>
    </row>
    <row r="150" spans="1:16" s="13" customFormat="1" ht="16.5">
      <c r="A150" s="105">
        <v>2511</v>
      </c>
      <c r="B150" s="49" t="s">
        <v>262</v>
      </c>
      <c r="C150" s="105" t="s">
        <v>182</v>
      </c>
      <c r="D150" s="105" t="s">
        <v>161</v>
      </c>
      <c r="E150" s="105" t="s">
        <v>161</v>
      </c>
      <c r="F150" s="28">
        <v>137068.45000000001</v>
      </c>
      <c r="G150" s="28">
        <v>137068.45000000001</v>
      </c>
      <c r="H150" s="28">
        <v>0</v>
      </c>
      <c r="I150" s="28">
        <v>137068.45000000001</v>
      </c>
      <c r="J150" s="28">
        <v>137068.45000000001</v>
      </c>
      <c r="K150" s="28">
        <v>0</v>
      </c>
      <c r="L150" s="28">
        <v>30567.562999999998</v>
      </c>
      <c r="M150" s="28">
        <v>30567.562999999998</v>
      </c>
      <c r="N150" s="28">
        <v>0</v>
      </c>
      <c r="O150" s="106">
        <f t="shared" si="4"/>
        <v>0.22300947446330643</v>
      </c>
      <c r="P150" s="106">
        <f t="shared" si="5"/>
        <v>0.22300947446330643</v>
      </c>
    </row>
    <row r="151" spans="1:16" s="13" customFormat="1" ht="16.5">
      <c r="A151" s="105">
        <v>2520</v>
      </c>
      <c r="B151" s="49" t="s">
        <v>263</v>
      </c>
      <c r="C151" s="105" t="s">
        <v>182</v>
      </c>
      <c r="D151" s="105" t="s">
        <v>168</v>
      </c>
      <c r="E151" s="105" t="s">
        <v>162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106"/>
      <c r="P151" s="106"/>
    </row>
    <row r="152" spans="1:16" s="13" customFormat="1" ht="16.5">
      <c r="A152" s="105"/>
      <c r="B152" s="49" t="s">
        <v>165</v>
      </c>
      <c r="C152" s="105"/>
      <c r="D152" s="105"/>
      <c r="E152" s="105"/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6"/>
      <c r="P152" s="106"/>
    </row>
    <row r="153" spans="1:16" s="13" customFormat="1" ht="16.5">
      <c r="A153" s="105">
        <v>2521</v>
      </c>
      <c r="B153" s="49" t="s">
        <v>264</v>
      </c>
      <c r="C153" s="105" t="s">
        <v>182</v>
      </c>
      <c r="D153" s="105" t="s">
        <v>168</v>
      </c>
      <c r="E153" s="105" t="s">
        <v>161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106"/>
      <c r="P153" s="106"/>
    </row>
    <row r="154" spans="1:16" s="13" customFormat="1" ht="16.5">
      <c r="A154" s="105">
        <v>2530</v>
      </c>
      <c r="B154" s="49" t="s">
        <v>265</v>
      </c>
      <c r="C154" s="105" t="s">
        <v>182</v>
      </c>
      <c r="D154" s="105" t="s">
        <v>170</v>
      </c>
      <c r="E154" s="105" t="s">
        <v>162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106"/>
      <c r="P154" s="106"/>
    </row>
    <row r="155" spans="1:16" s="13" customFormat="1" ht="16.5">
      <c r="A155" s="105"/>
      <c r="B155" s="49" t="s">
        <v>165</v>
      </c>
      <c r="C155" s="105"/>
      <c r="D155" s="105"/>
      <c r="E155" s="105"/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6"/>
      <c r="P155" s="106"/>
    </row>
    <row r="156" spans="1:16" s="13" customFormat="1" ht="16.5">
      <c r="A156" s="105">
        <v>2531</v>
      </c>
      <c r="B156" s="49" t="s">
        <v>265</v>
      </c>
      <c r="C156" s="105" t="s">
        <v>182</v>
      </c>
      <c r="D156" s="105" t="s">
        <v>170</v>
      </c>
      <c r="E156" s="105" t="s">
        <v>161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106"/>
      <c r="P156" s="106"/>
    </row>
    <row r="157" spans="1:16" s="13" customFormat="1" ht="27">
      <c r="A157" s="105">
        <v>2540</v>
      </c>
      <c r="B157" s="49" t="s">
        <v>266</v>
      </c>
      <c r="C157" s="105" t="s">
        <v>182</v>
      </c>
      <c r="D157" s="105" t="s">
        <v>179</v>
      </c>
      <c r="E157" s="105" t="s">
        <v>162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106"/>
      <c r="P157" s="106"/>
    </row>
    <row r="158" spans="1:16" s="13" customFormat="1" ht="16.5">
      <c r="A158" s="105"/>
      <c r="B158" s="49" t="s">
        <v>165</v>
      </c>
      <c r="C158" s="105"/>
      <c r="D158" s="105"/>
      <c r="E158" s="105"/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05">
        <v>0</v>
      </c>
      <c r="L158" s="105">
        <v>0</v>
      </c>
      <c r="M158" s="105">
        <v>0</v>
      </c>
      <c r="N158" s="105">
        <v>0</v>
      </c>
      <c r="O158" s="106"/>
      <c r="P158" s="106"/>
    </row>
    <row r="159" spans="1:16" s="13" customFormat="1" ht="27">
      <c r="A159" s="105">
        <v>2541</v>
      </c>
      <c r="B159" s="49" t="s">
        <v>266</v>
      </c>
      <c r="C159" s="105" t="s">
        <v>182</v>
      </c>
      <c r="D159" s="105" t="s">
        <v>179</v>
      </c>
      <c r="E159" s="105" t="s">
        <v>161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106"/>
      <c r="P159" s="106"/>
    </row>
    <row r="160" spans="1:16" s="13" customFormat="1" ht="27">
      <c r="A160" s="105">
        <v>2550</v>
      </c>
      <c r="B160" s="49" t="s">
        <v>267</v>
      </c>
      <c r="C160" s="105" t="s">
        <v>182</v>
      </c>
      <c r="D160" s="105" t="s">
        <v>182</v>
      </c>
      <c r="E160" s="105" t="s">
        <v>162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106"/>
      <c r="P160" s="106"/>
    </row>
    <row r="161" spans="1:16" s="13" customFormat="1" ht="16.5">
      <c r="A161" s="105"/>
      <c r="B161" s="49" t="s">
        <v>165</v>
      </c>
      <c r="C161" s="105"/>
      <c r="D161" s="105"/>
      <c r="E161" s="105"/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6"/>
      <c r="P161" s="106"/>
    </row>
    <row r="162" spans="1:16" s="13" customFormat="1" ht="27">
      <c r="A162" s="105">
        <v>2551</v>
      </c>
      <c r="B162" s="49" t="s">
        <v>267</v>
      </c>
      <c r="C162" s="105" t="s">
        <v>182</v>
      </c>
      <c r="D162" s="105" t="s">
        <v>182</v>
      </c>
      <c r="E162" s="105" t="s">
        <v>161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106"/>
      <c r="P162" s="106"/>
    </row>
    <row r="163" spans="1:16" s="13" customFormat="1" ht="27">
      <c r="A163" s="105">
        <v>2560</v>
      </c>
      <c r="B163" s="49" t="s">
        <v>268</v>
      </c>
      <c r="C163" s="105" t="s">
        <v>182</v>
      </c>
      <c r="D163" s="105" t="s">
        <v>185</v>
      </c>
      <c r="E163" s="105" t="s">
        <v>162</v>
      </c>
      <c r="F163" s="28">
        <v>4838</v>
      </c>
      <c r="G163" s="28">
        <v>4838</v>
      </c>
      <c r="H163" s="28">
        <v>0</v>
      </c>
      <c r="I163" s="28">
        <v>4838</v>
      </c>
      <c r="J163" s="28">
        <v>4838</v>
      </c>
      <c r="K163" s="28">
        <v>0</v>
      </c>
      <c r="L163" s="28">
        <v>1372.39</v>
      </c>
      <c r="M163" s="28">
        <v>1372.39</v>
      </c>
      <c r="N163" s="28">
        <v>0</v>
      </c>
      <c r="O163" s="106">
        <f t="shared" si="4"/>
        <v>0.28366887143447705</v>
      </c>
      <c r="P163" s="106">
        <f t="shared" si="5"/>
        <v>0.28366887143447705</v>
      </c>
    </row>
    <row r="164" spans="1:16" s="13" customFormat="1" ht="16.5">
      <c r="A164" s="105"/>
      <c r="B164" s="49" t="s">
        <v>165</v>
      </c>
      <c r="C164" s="105"/>
      <c r="D164" s="105"/>
      <c r="E164" s="105"/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6"/>
      <c r="P164" s="106"/>
    </row>
    <row r="165" spans="1:16" s="13" customFormat="1" ht="27">
      <c r="A165" s="105">
        <v>2561</v>
      </c>
      <c r="B165" s="49" t="s">
        <v>268</v>
      </c>
      <c r="C165" s="105" t="s">
        <v>182</v>
      </c>
      <c r="D165" s="105" t="s">
        <v>185</v>
      </c>
      <c r="E165" s="105" t="s">
        <v>161</v>
      </c>
      <c r="F165" s="28">
        <v>4838</v>
      </c>
      <c r="G165" s="28">
        <v>4838</v>
      </c>
      <c r="H165" s="28">
        <v>0</v>
      </c>
      <c r="I165" s="28">
        <v>4838</v>
      </c>
      <c r="J165" s="28">
        <v>4838</v>
      </c>
      <c r="K165" s="28">
        <v>0</v>
      </c>
      <c r="L165" s="28">
        <v>1372.39</v>
      </c>
      <c r="M165" s="28">
        <v>1372.39</v>
      </c>
      <c r="N165" s="28">
        <v>0</v>
      </c>
      <c r="O165" s="106">
        <f t="shared" si="4"/>
        <v>0.28366887143447705</v>
      </c>
      <c r="P165" s="106">
        <f t="shared" si="5"/>
        <v>0.28366887143447705</v>
      </c>
    </row>
    <row r="166" spans="1:16" s="13" customFormat="1" ht="54">
      <c r="A166" s="105">
        <v>2600</v>
      </c>
      <c r="B166" s="49" t="s">
        <v>269</v>
      </c>
      <c r="C166" s="105" t="s">
        <v>185</v>
      </c>
      <c r="D166" s="105" t="s">
        <v>162</v>
      </c>
      <c r="E166" s="105" t="s">
        <v>162</v>
      </c>
      <c r="F166" s="28">
        <v>72308.55</v>
      </c>
      <c r="G166" s="28">
        <v>72308.55</v>
      </c>
      <c r="H166" s="28">
        <v>0</v>
      </c>
      <c r="I166" s="28">
        <v>72308.55</v>
      </c>
      <c r="J166" s="28">
        <v>72308.55</v>
      </c>
      <c r="K166" s="28">
        <v>0</v>
      </c>
      <c r="L166" s="28">
        <v>16423.619200000001</v>
      </c>
      <c r="M166" s="28">
        <v>16423.619200000001</v>
      </c>
      <c r="N166" s="28">
        <v>0</v>
      </c>
      <c r="O166" s="106">
        <f t="shared" si="4"/>
        <v>0.22713246497129316</v>
      </c>
      <c r="P166" s="106">
        <f t="shared" si="5"/>
        <v>0.22713246497129316</v>
      </c>
    </row>
    <row r="167" spans="1:16" s="13" customFormat="1" ht="16.5">
      <c r="A167" s="105"/>
      <c r="B167" s="49" t="s">
        <v>165</v>
      </c>
      <c r="C167" s="105"/>
      <c r="D167" s="105"/>
      <c r="E167" s="105"/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0</v>
      </c>
      <c r="M167" s="105">
        <v>0</v>
      </c>
      <c r="N167" s="105">
        <v>0</v>
      </c>
      <c r="O167" s="106"/>
      <c r="P167" s="106"/>
    </row>
    <row r="168" spans="1:16" s="13" customFormat="1" ht="16.5">
      <c r="A168" s="105">
        <v>2610</v>
      </c>
      <c r="B168" s="49" t="s">
        <v>270</v>
      </c>
      <c r="C168" s="105" t="s">
        <v>185</v>
      </c>
      <c r="D168" s="105" t="s">
        <v>161</v>
      </c>
      <c r="E168" s="105" t="s">
        <v>162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106"/>
      <c r="P168" s="106"/>
    </row>
    <row r="169" spans="1:16" s="13" customFormat="1" ht="16.5">
      <c r="A169" s="105"/>
      <c r="B169" s="49" t="s">
        <v>165</v>
      </c>
      <c r="C169" s="105"/>
      <c r="D169" s="105"/>
      <c r="E169" s="105"/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05">
        <v>0</v>
      </c>
      <c r="O169" s="106"/>
      <c r="P169" s="106"/>
    </row>
    <row r="170" spans="1:16" s="13" customFormat="1" ht="16.5">
      <c r="A170" s="105">
        <v>2611</v>
      </c>
      <c r="B170" s="49" t="s">
        <v>270</v>
      </c>
      <c r="C170" s="105" t="s">
        <v>185</v>
      </c>
      <c r="D170" s="105" t="s">
        <v>161</v>
      </c>
      <c r="E170" s="105" t="s">
        <v>161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106"/>
      <c r="P170" s="106"/>
    </row>
    <row r="171" spans="1:16" s="13" customFormat="1" ht="16.5">
      <c r="A171" s="105">
        <v>2620</v>
      </c>
      <c r="B171" s="49" t="s">
        <v>271</v>
      </c>
      <c r="C171" s="105" t="s">
        <v>185</v>
      </c>
      <c r="D171" s="105" t="s">
        <v>168</v>
      </c>
      <c r="E171" s="105" t="s">
        <v>162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106"/>
      <c r="P171" s="106"/>
    </row>
    <row r="172" spans="1:16" s="13" customFormat="1" ht="16.5">
      <c r="A172" s="105"/>
      <c r="B172" s="49" t="s">
        <v>165</v>
      </c>
      <c r="C172" s="105"/>
      <c r="D172" s="105"/>
      <c r="E172" s="105"/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6"/>
      <c r="P172" s="106"/>
    </row>
    <row r="173" spans="1:16" s="13" customFormat="1" ht="16.5">
      <c r="A173" s="105">
        <v>2621</v>
      </c>
      <c r="B173" s="49" t="s">
        <v>271</v>
      </c>
      <c r="C173" s="105" t="s">
        <v>185</v>
      </c>
      <c r="D173" s="105" t="s">
        <v>168</v>
      </c>
      <c r="E173" s="105" t="s">
        <v>161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106"/>
      <c r="P173" s="106"/>
    </row>
    <row r="174" spans="1:16" s="13" customFormat="1" ht="16.5">
      <c r="A174" s="105">
        <v>2630</v>
      </c>
      <c r="B174" s="49" t="s">
        <v>272</v>
      </c>
      <c r="C174" s="105" t="s">
        <v>185</v>
      </c>
      <c r="D174" s="105" t="s">
        <v>170</v>
      </c>
      <c r="E174" s="105" t="s">
        <v>162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106"/>
      <c r="P174" s="106"/>
    </row>
    <row r="175" spans="1:16" s="13" customFormat="1" ht="16.5">
      <c r="A175" s="105"/>
      <c r="B175" s="49" t="s">
        <v>165</v>
      </c>
      <c r="C175" s="105"/>
      <c r="D175" s="105"/>
      <c r="E175" s="105"/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6"/>
      <c r="P175" s="106"/>
    </row>
    <row r="176" spans="1:16" s="13" customFormat="1" ht="16.5">
      <c r="A176" s="105">
        <v>2631</v>
      </c>
      <c r="B176" s="49" t="s">
        <v>272</v>
      </c>
      <c r="C176" s="105" t="s">
        <v>185</v>
      </c>
      <c r="D176" s="105" t="s">
        <v>170</v>
      </c>
      <c r="E176" s="105" t="s">
        <v>161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106"/>
      <c r="P176" s="106"/>
    </row>
    <row r="177" spans="1:16" s="13" customFormat="1" ht="16.5">
      <c r="A177" s="105">
        <v>2640</v>
      </c>
      <c r="B177" s="49" t="s">
        <v>273</v>
      </c>
      <c r="C177" s="105" t="s">
        <v>185</v>
      </c>
      <c r="D177" s="105" t="s">
        <v>179</v>
      </c>
      <c r="E177" s="105" t="s">
        <v>162</v>
      </c>
      <c r="F177" s="28">
        <v>22943.55</v>
      </c>
      <c r="G177" s="28">
        <v>22943.55</v>
      </c>
      <c r="H177" s="28">
        <v>0</v>
      </c>
      <c r="I177" s="28">
        <v>22943.55</v>
      </c>
      <c r="J177" s="28">
        <v>22943.55</v>
      </c>
      <c r="K177" s="28">
        <v>0</v>
      </c>
      <c r="L177" s="28">
        <v>4388.2972</v>
      </c>
      <c r="M177" s="28">
        <v>4388.2972</v>
      </c>
      <c r="N177" s="28">
        <v>0</v>
      </c>
      <c r="O177" s="106">
        <f t="shared" si="4"/>
        <v>0.19126496117645264</v>
      </c>
      <c r="P177" s="106">
        <f t="shared" si="5"/>
        <v>0.19126496117645264</v>
      </c>
    </row>
    <row r="178" spans="1:16" s="13" customFormat="1" ht="16.5">
      <c r="A178" s="105"/>
      <c r="B178" s="49" t="s">
        <v>165</v>
      </c>
      <c r="C178" s="105"/>
      <c r="D178" s="105"/>
      <c r="E178" s="105"/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5">
        <v>0</v>
      </c>
      <c r="O178" s="106"/>
      <c r="P178" s="106"/>
    </row>
    <row r="179" spans="1:16" s="13" customFormat="1" ht="16.5">
      <c r="A179" s="105">
        <v>2641</v>
      </c>
      <c r="B179" s="49" t="s">
        <v>273</v>
      </c>
      <c r="C179" s="105" t="s">
        <v>185</v>
      </c>
      <c r="D179" s="105" t="s">
        <v>179</v>
      </c>
      <c r="E179" s="105" t="s">
        <v>161</v>
      </c>
      <c r="F179" s="28">
        <v>22943.55</v>
      </c>
      <c r="G179" s="28">
        <v>22943.55</v>
      </c>
      <c r="H179" s="28">
        <v>0</v>
      </c>
      <c r="I179" s="28">
        <v>22943.55</v>
      </c>
      <c r="J179" s="28">
        <v>22943.55</v>
      </c>
      <c r="K179" s="28">
        <v>0</v>
      </c>
      <c r="L179" s="28">
        <v>4388.2972</v>
      </c>
      <c r="M179" s="28">
        <v>4388.2972</v>
      </c>
      <c r="N179" s="28">
        <v>0</v>
      </c>
      <c r="O179" s="106">
        <f t="shared" si="4"/>
        <v>0.19126496117645264</v>
      </c>
      <c r="P179" s="106">
        <f t="shared" si="5"/>
        <v>0.19126496117645264</v>
      </c>
    </row>
    <row r="180" spans="1:16" s="13" customFormat="1" ht="40.5">
      <c r="A180" s="105">
        <v>2650</v>
      </c>
      <c r="B180" s="49" t="s">
        <v>274</v>
      </c>
      <c r="C180" s="105" t="s">
        <v>185</v>
      </c>
      <c r="D180" s="105" t="s">
        <v>182</v>
      </c>
      <c r="E180" s="105" t="s">
        <v>162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106"/>
      <c r="P180" s="106"/>
    </row>
    <row r="181" spans="1:16" s="13" customFormat="1" ht="16.5">
      <c r="A181" s="105"/>
      <c r="B181" s="49" t="s">
        <v>165</v>
      </c>
      <c r="C181" s="105"/>
      <c r="D181" s="105"/>
      <c r="E181" s="105"/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6"/>
      <c r="P181" s="106"/>
    </row>
    <row r="182" spans="1:16" s="13" customFormat="1" ht="40.5">
      <c r="A182" s="105">
        <v>2651</v>
      </c>
      <c r="B182" s="49" t="s">
        <v>274</v>
      </c>
      <c r="C182" s="105" t="s">
        <v>185</v>
      </c>
      <c r="D182" s="105" t="s">
        <v>182</v>
      </c>
      <c r="E182" s="105" t="s">
        <v>161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106"/>
      <c r="P182" s="106"/>
    </row>
    <row r="183" spans="1:16" s="13" customFormat="1" ht="27">
      <c r="A183" s="105">
        <v>2660</v>
      </c>
      <c r="B183" s="49" t="s">
        <v>275</v>
      </c>
      <c r="C183" s="105" t="s">
        <v>185</v>
      </c>
      <c r="D183" s="105" t="s">
        <v>185</v>
      </c>
      <c r="E183" s="105" t="s">
        <v>162</v>
      </c>
      <c r="F183" s="28">
        <v>49365</v>
      </c>
      <c r="G183" s="28">
        <v>49365</v>
      </c>
      <c r="H183" s="28">
        <v>0</v>
      </c>
      <c r="I183" s="28">
        <v>49365</v>
      </c>
      <c r="J183" s="28">
        <v>49365</v>
      </c>
      <c r="K183" s="28">
        <v>0</v>
      </c>
      <c r="L183" s="28">
        <v>12035.322</v>
      </c>
      <c r="M183" s="28">
        <v>12035.322</v>
      </c>
      <c r="N183" s="28">
        <v>0</v>
      </c>
      <c r="O183" s="106">
        <f t="shared" si="4"/>
        <v>0.24380273473108477</v>
      </c>
      <c r="P183" s="106">
        <f t="shared" si="5"/>
        <v>0.24380273473108477</v>
      </c>
    </row>
    <row r="184" spans="1:16" s="13" customFormat="1" ht="16.5">
      <c r="A184" s="105"/>
      <c r="B184" s="49" t="s">
        <v>165</v>
      </c>
      <c r="C184" s="105"/>
      <c r="D184" s="105"/>
      <c r="E184" s="105"/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6"/>
      <c r="P184" s="106"/>
    </row>
    <row r="185" spans="1:16" s="13" customFormat="1" ht="27">
      <c r="A185" s="105">
        <v>2661</v>
      </c>
      <c r="B185" s="49" t="s">
        <v>275</v>
      </c>
      <c r="C185" s="105" t="s">
        <v>185</v>
      </c>
      <c r="D185" s="105" t="s">
        <v>185</v>
      </c>
      <c r="E185" s="105" t="s">
        <v>161</v>
      </c>
      <c r="F185" s="28">
        <v>49365</v>
      </c>
      <c r="G185" s="28">
        <v>49365</v>
      </c>
      <c r="H185" s="28">
        <v>0</v>
      </c>
      <c r="I185" s="28">
        <v>49365</v>
      </c>
      <c r="J185" s="28">
        <v>49365</v>
      </c>
      <c r="K185" s="28">
        <v>0</v>
      </c>
      <c r="L185" s="28">
        <v>12035.322</v>
      </c>
      <c r="M185" s="28">
        <v>12035.322</v>
      </c>
      <c r="N185" s="28">
        <v>0</v>
      </c>
      <c r="O185" s="106">
        <f t="shared" si="4"/>
        <v>0.24380273473108477</v>
      </c>
      <c r="P185" s="106">
        <f t="shared" si="5"/>
        <v>0.24380273473108477</v>
      </c>
    </row>
    <row r="186" spans="1:16" s="13" customFormat="1" ht="40.5">
      <c r="A186" s="105">
        <v>2700</v>
      </c>
      <c r="B186" s="49" t="s">
        <v>276</v>
      </c>
      <c r="C186" s="105" t="s">
        <v>188</v>
      </c>
      <c r="D186" s="105" t="s">
        <v>162</v>
      </c>
      <c r="E186" s="105" t="s">
        <v>162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106"/>
      <c r="P186" s="106"/>
    </row>
    <row r="187" spans="1:16" s="13" customFormat="1" ht="16.5">
      <c r="A187" s="105"/>
      <c r="B187" s="49" t="s">
        <v>165</v>
      </c>
      <c r="C187" s="105"/>
      <c r="D187" s="105"/>
      <c r="E187" s="105"/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6"/>
      <c r="P187" s="106"/>
    </row>
    <row r="188" spans="1:16" s="13" customFormat="1" ht="27">
      <c r="A188" s="105">
        <v>2710</v>
      </c>
      <c r="B188" s="49" t="s">
        <v>277</v>
      </c>
      <c r="C188" s="105" t="s">
        <v>188</v>
      </c>
      <c r="D188" s="105" t="s">
        <v>161</v>
      </c>
      <c r="E188" s="105" t="s">
        <v>162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106"/>
      <c r="P188" s="106"/>
    </row>
    <row r="189" spans="1:16" s="13" customFormat="1" ht="16.5">
      <c r="A189" s="105"/>
      <c r="B189" s="49" t="s">
        <v>165</v>
      </c>
      <c r="C189" s="105"/>
      <c r="D189" s="105"/>
      <c r="E189" s="105"/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6"/>
      <c r="P189" s="106"/>
    </row>
    <row r="190" spans="1:16" s="13" customFormat="1" ht="16.5">
      <c r="A190" s="105">
        <v>2711</v>
      </c>
      <c r="B190" s="49" t="s">
        <v>278</v>
      </c>
      <c r="C190" s="105" t="s">
        <v>188</v>
      </c>
      <c r="D190" s="105" t="s">
        <v>161</v>
      </c>
      <c r="E190" s="105" t="s">
        <v>161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106"/>
      <c r="P190" s="106"/>
    </row>
    <row r="191" spans="1:16" s="13" customFormat="1" ht="16.5">
      <c r="A191" s="105">
        <v>2712</v>
      </c>
      <c r="B191" s="49" t="s">
        <v>279</v>
      </c>
      <c r="C191" s="105" t="s">
        <v>188</v>
      </c>
      <c r="D191" s="105" t="s">
        <v>161</v>
      </c>
      <c r="E191" s="105" t="s">
        <v>168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106"/>
      <c r="P191" s="106"/>
    </row>
    <row r="192" spans="1:16" s="13" customFormat="1" ht="16.5">
      <c r="A192" s="105">
        <v>2713</v>
      </c>
      <c r="B192" s="49" t="s">
        <v>280</v>
      </c>
      <c r="C192" s="105" t="s">
        <v>188</v>
      </c>
      <c r="D192" s="105" t="s">
        <v>161</v>
      </c>
      <c r="E192" s="105" t="s">
        <v>170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106"/>
      <c r="P192" s="106"/>
    </row>
    <row r="193" spans="1:16" s="13" customFormat="1" ht="16.5">
      <c r="A193" s="105">
        <v>2720</v>
      </c>
      <c r="B193" s="49" t="s">
        <v>281</v>
      </c>
      <c r="C193" s="105" t="s">
        <v>188</v>
      </c>
      <c r="D193" s="105" t="s">
        <v>168</v>
      </c>
      <c r="E193" s="105" t="s">
        <v>162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106"/>
      <c r="P193" s="106"/>
    </row>
    <row r="194" spans="1:16" s="13" customFormat="1" ht="16.5">
      <c r="A194" s="105"/>
      <c r="B194" s="49" t="s">
        <v>165</v>
      </c>
      <c r="C194" s="105"/>
      <c r="D194" s="105"/>
      <c r="E194" s="105"/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6"/>
      <c r="P194" s="106"/>
    </row>
    <row r="195" spans="1:16" s="13" customFormat="1" ht="16.5">
      <c r="A195" s="105">
        <v>2721</v>
      </c>
      <c r="B195" s="49" t="s">
        <v>282</v>
      </c>
      <c r="C195" s="105" t="s">
        <v>188</v>
      </c>
      <c r="D195" s="105" t="s">
        <v>168</v>
      </c>
      <c r="E195" s="105" t="s">
        <v>161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106"/>
      <c r="P195" s="106"/>
    </row>
    <row r="196" spans="1:16" s="13" customFormat="1" ht="16.5">
      <c r="A196" s="105">
        <v>2722</v>
      </c>
      <c r="B196" s="49" t="s">
        <v>283</v>
      </c>
      <c r="C196" s="105" t="s">
        <v>188</v>
      </c>
      <c r="D196" s="105" t="s">
        <v>168</v>
      </c>
      <c r="E196" s="105" t="s">
        <v>168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106"/>
      <c r="P196" s="106"/>
    </row>
    <row r="197" spans="1:16" s="13" customFormat="1" ht="16.5">
      <c r="A197" s="105">
        <v>2723</v>
      </c>
      <c r="B197" s="49" t="s">
        <v>284</v>
      </c>
      <c r="C197" s="105" t="s">
        <v>188</v>
      </c>
      <c r="D197" s="105" t="s">
        <v>168</v>
      </c>
      <c r="E197" s="105" t="s">
        <v>170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106"/>
      <c r="P197" s="106"/>
    </row>
    <row r="198" spans="1:16" s="13" customFormat="1" ht="16.5">
      <c r="A198" s="105">
        <v>2724</v>
      </c>
      <c r="B198" s="49" t="s">
        <v>285</v>
      </c>
      <c r="C198" s="105" t="s">
        <v>188</v>
      </c>
      <c r="D198" s="105" t="s">
        <v>168</v>
      </c>
      <c r="E198" s="105" t="s">
        <v>179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106"/>
      <c r="P198" s="106"/>
    </row>
    <row r="199" spans="1:16" s="13" customFormat="1" ht="16.5">
      <c r="A199" s="105">
        <v>2730</v>
      </c>
      <c r="B199" s="49" t="s">
        <v>286</v>
      </c>
      <c r="C199" s="105" t="s">
        <v>188</v>
      </c>
      <c r="D199" s="105" t="s">
        <v>170</v>
      </c>
      <c r="E199" s="105" t="s">
        <v>162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106"/>
      <c r="P199" s="106"/>
    </row>
    <row r="200" spans="1:16" s="13" customFormat="1" ht="16.5">
      <c r="A200" s="105"/>
      <c r="B200" s="49" t="s">
        <v>165</v>
      </c>
      <c r="C200" s="105"/>
      <c r="D200" s="105"/>
      <c r="E200" s="105"/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0</v>
      </c>
      <c r="O200" s="106"/>
      <c r="P200" s="106"/>
    </row>
    <row r="201" spans="1:16" s="13" customFormat="1" ht="27">
      <c r="A201" s="105">
        <v>2731</v>
      </c>
      <c r="B201" s="49" t="s">
        <v>287</v>
      </c>
      <c r="C201" s="105" t="s">
        <v>188</v>
      </c>
      <c r="D201" s="105" t="s">
        <v>170</v>
      </c>
      <c r="E201" s="105" t="s">
        <v>161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106"/>
      <c r="P201" s="106"/>
    </row>
    <row r="202" spans="1:16" s="13" customFormat="1" ht="27">
      <c r="A202" s="105">
        <v>2732</v>
      </c>
      <c r="B202" s="49" t="s">
        <v>288</v>
      </c>
      <c r="C202" s="105" t="s">
        <v>188</v>
      </c>
      <c r="D202" s="105" t="s">
        <v>170</v>
      </c>
      <c r="E202" s="105" t="s">
        <v>168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106"/>
      <c r="P202" s="106"/>
    </row>
    <row r="203" spans="1:16" s="13" customFormat="1" ht="27">
      <c r="A203" s="105">
        <v>2733</v>
      </c>
      <c r="B203" s="49" t="s">
        <v>289</v>
      </c>
      <c r="C203" s="105" t="s">
        <v>188</v>
      </c>
      <c r="D203" s="105" t="s">
        <v>170</v>
      </c>
      <c r="E203" s="105" t="s">
        <v>170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106"/>
      <c r="P203" s="106"/>
    </row>
    <row r="204" spans="1:16" s="13" customFormat="1" ht="27">
      <c r="A204" s="105">
        <v>2734</v>
      </c>
      <c r="B204" s="49" t="s">
        <v>290</v>
      </c>
      <c r="C204" s="105" t="s">
        <v>188</v>
      </c>
      <c r="D204" s="105" t="s">
        <v>170</v>
      </c>
      <c r="E204" s="105" t="s">
        <v>179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106"/>
      <c r="P204" s="106"/>
    </row>
    <row r="205" spans="1:16" s="13" customFormat="1" ht="16.5">
      <c r="A205" s="105">
        <v>2740</v>
      </c>
      <c r="B205" s="49" t="s">
        <v>291</v>
      </c>
      <c r="C205" s="105" t="s">
        <v>188</v>
      </c>
      <c r="D205" s="105" t="s">
        <v>179</v>
      </c>
      <c r="E205" s="105" t="s">
        <v>162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106"/>
      <c r="P205" s="106"/>
    </row>
    <row r="206" spans="1:16" s="13" customFormat="1" ht="16.5">
      <c r="A206" s="105"/>
      <c r="B206" s="49" t="s">
        <v>165</v>
      </c>
      <c r="C206" s="105"/>
      <c r="D206" s="105"/>
      <c r="E206" s="105"/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6"/>
      <c r="P206" s="106"/>
    </row>
    <row r="207" spans="1:16" s="13" customFormat="1" ht="16.5">
      <c r="A207" s="105">
        <v>2741</v>
      </c>
      <c r="B207" s="49" t="s">
        <v>291</v>
      </c>
      <c r="C207" s="105" t="s">
        <v>188</v>
      </c>
      <c r="D207" s="105" t="s">
        <v>179</v>
      </c>
      <c r="E207" s="105" t="s">
        <v>161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106"/>
      <c r="P207" s="106"/>
    </row>
    <row r="208" spans="1:16" s="13" customFormat="1" ht="27">
      <c r="A208" s="105">
        <v>2750</v>
      </c>
      <c r="B208" s="49" t="s">
        <v>292</v>
      </c>
      <c r="C208" s="105" t="s">
        <v>188</v>
      </c>
      <c r="D208" s="105" t="s">
        <v>182</v>
      </c>
      <c r="E208" s="105" t="s">
        <v>162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106"/>
      <c r="P208" s="106"/>
    </row>
    <row r="209" spans="1:16" s="13" customFormat="1" ht="16.5">
      <c r="A209" s="105"/>
      <c r="B209" s="49" t="s">
        <v>165</v>
      </c>
      <c r="C209" s="105"/>
      <c r="D209" s="105"/>
      <c r="E209" s="105"/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106"/>
      <c r="P209" s="106"/>
    </row>
    <row r="210" spans="1:16" s="13" customFormat="1" ht="27">
      <c r="A210" s="105">
        <v>2751</v>
      </c>
      <c r="B210" s="49" t="s">
        <v>292</v>
      </c>
      <c r="C210" s="105" t="s">
        <v>188</v>
      </c>
      <c r="D210" s="105" t="s">
        <v>182</v>
      </c>
      <c r="E210" s="105" t="s">
        <v>161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106"/>
      <c r="P210" s="106"/>
    </row>
    <row r="211" spans="1:16" s="13" customFormat="1" ht="16.5">
      <c r="A211" s="105">
        <v>2760</v>
      </c>
      <c r="B211" s="49" t="s">
        <v>293</v>
      </c>
      <c r="C211" s="105" t="s">
        <v>188</v>
      </c>
      <c r="D211" s="105" t="s">
        <v>185</v>
      </c>
      <c r="E211" s="105" t="s">
        <v>162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106"/>
      <c r="P211" s="106"/>
    </row>
    <row r="212" spans="1:16" s="13" customFormat="1" ht="16.5">
      <c r="A212" s="105"/>
      <c r="B212" s="49" t="s">
        <v>165</v>
      </c>
      <c r="C212" s="105"/>
      <c r="D212" s="105"/>
      <c r="E212" s="105"/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0</v>
      </c>
      <c r="M212" s="105">
        <v>0</v>
      </c>
      <c r="N212" s="105">
        <v>0</v>
      </c>
      <c r="O212" s="106"/>
      <c r="P212" s="106"/>
    </row>
    <row r="213" spans="1:16" s="13" customFormat="1" ht="27">
      <c r="A213" s="105">
        <v>2761</v>
      </c>
      <c r="B213" s="49" t="s">
        <v>294</v>
      </c>
      <c r="C213" s="105" t="s">
        <v>188</v>
      </c>
      <c r="D213" s="105" t="s">
        <v>185</v>
      </c>
      <c r="E213" s="105" t="s">
        <v>161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106"/>
      <c r="P213" s="106"/>
    </row>
    <row r="214" spans="1:16" s="13" customFormat="1" ht="16.5">
      <c r="A214" s="105">
        <v>2762</v>
      </c>
      <c r="B214" s="49" t="s">
        <v>293</v>
      </c>
      <c r="C214" s="105" t="s">
        <v>188</v>
      </c>
      <c r="D214" s="105" t="s">
        <v>185</v>
      </c>
      <c r="E214" s="105" t="s">
        <v>168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106"/>
      <c r="P214" s="106"/>
    </row>
    <row r="215" spans="1:16" s="13" customFormat="1" ht="40.5">
      <c r="A215" s="105">
        <v>2800</v>
      </c>
      <c r="B215" s="49" t="s">
        <v>295</v>
      </c>
      <c r="C215" s="105" t="s">
        <v>190</v>
      </c>
      <c r="D215" s="105" t="s">
        <v>162</v>
      </c>
      <c r="E215" s="105" t="s">
        <v>162</v>
      </c>
      <c r="F215" s="28">
        <v>207047.571</v>
      </c>
      <c r="G215" s="28">
        <v>41500</v>
      </c>
      <c r="H215" s="28">
        <v>165547.571</v>
      </c>
      <c r="I215" s="28">
        <v>207047.571</v>
      </c>
      <c r="J215" s="28">
        <v>41500</v>
      </c>
      <c r="K215" s="28">
        <v>165547.571</v>
      </c>
      <c r="L215" s="28">
        <v>69131.896800000002</v>
      </c>
      <c r="M215" s="28">
        <v>7519.48</v>
      </c>
      <c r="N215" s="28">
        <v>61612.416799999999</v>
      </c>
      <c r="O215" s="106">
        <f t="shared" ref="O215:O265" si="6">L215/I215</f>
        <v>0.33389378327939911</v>
      </c>
      <c r="P215" s="106">
        <f t="shared" ref="P215:P265" si="7">M215/J215</f>
        <v>0.1811922891566265</v>
      </c>
    </row>
    <row r="216" spans="1:16" s="13" customFormat="1" ht="16.5">
      <c r="A216" s="105"/>
      <c r="B216" s="49" t="s">
        <v>165</v>
      </c>
      <c r="C216" s="105"/>
      <c r="D216" s="105"/>
      <c r="E216" s="105"/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6"/>
      <c r="P216" s="106"/>
    </row>
    <row r="217" spans="1:16" s="13" customFormat="1" ht="16.5">
      <c r="A217" s="105">
        <v>2810</v>
      </c>
      <c r="B217" s="49" t="s">
        <v>296</v>
      </c>
      <c r="C217" s="105" t="s">
        <v>190</v>
      </c>
      <c r="D217" s="105" t="s">
        <v>161</v>
      </c>
      <c r="E217" s="105" t="s">
        <v>162</v>
      </c>
      <c r="F217" s="28">
        <v>113512.15300000001</v>
      </c>
      <c r="G217" s="28">
        <v>0</v>
      </c>
      <c r="H217" s="28">
        <v>113512.15300000001</v>
      </c>
      <c r="I217" s="28">
        <v>113512.15300000001</v>
      </c>
      <c r="J217" s="28">
        <v>0</v>
      </c>
      <c r="K217" s="28">
        <v>113512.15300000001</v>
      </c>
      <c r="L217" s="28">
        <v>50381.066800000001</v>
      </c>
      <c r="M217" s="28">
        <v>0</v>
      </c>
      <c r="N217" s="28">
        <v>50381.066800000001</v>
      </c>
      <c r="O217" s="106">
        <f t="shared" si="6"/>
        <v>0.44383852713990896</v>
      </c>
      <c r="P217" s="106"/>
    </row>
    <row r="218" spans="1:16" s="13" customFormat="1" ht="16.5">
      <c r="A218" s="105"/>
      <c r="B218" s="49" t="s">
        <v>165</v>
      </c>
      <c r="C218" s="105"/>
      <c r="D218" s="105"/>
      <c r="E218" s="105"/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6"/>
      <c r="P218" s="106"/>
    </row>
    <row r="219" spans="1:16" s="13" customFormat="1" ht="16.5">
      <c r="A219" s="105">
        <v>2811</v>
      </c>
      <c r="B219" s="49" t="s">
        <v>296</v>
      </c>
      <c r="C219" s="105" t="s">
        <v>190</v>
      </c>
      <c r="D219" s="105" t="s">
        <v>161</v>
      </c>
      <c r="E219" s="105" t="s">
        <v>161</v>
      </c>
      <c r="F219" s="28">
        <v>113512.15300000001</v>
      </c>
      <c r="G219" s="28">
        <v>0</v>
      </c>
      <c r="H219" s="28">
        <v>113512.15300000001</v>
      </c>
      <c r="I219" s="28">
        <v>113512.15300000001</v>
      </c>
      <c r="J219" s="28">
        <v>0</v>
      </c>
      <c r="K219" s="28">
        <v>113512.15300000001</v>
      </c>
      <c r="L219" s="28">
        <v>50381.066800000001</v>
      </c>
      <c r="M219" s="28">
        <v>0</v>
      </c>
      <c r="N219" s="28">
        <v>50381.066800000001</v>
      </c>
      <c r="O219" s="106">
        <f t="shared" si="6"/>
        <v>0.44383852713990896</v>
      </c>
      <c r="P219" s="106"/>
    </row>
    <row r="220" spans="1:16" s="13" customFormat="1" ht="16.5">
      <c r="A220" s="105">
        <v>2820</v>
      </c>
      <c r="B220" s="49" t="s">
        <v>297</v>
      </c>
      <c r="C220" s="105" t="s">
        <v>190</v>
      </c>
      <c r="D220" s="105" t="s">
        <v>168</v>
      </c>
      <c r="E220" s="105" t="s">
        <v>162</v>
      </c>
      <c r="F220" s="28">
        <v>36000</v>
      </c>
      <c r="G220" s="28">
        <v>36000</v>
      </c>
      <c r="H220" s="28">
        <v>0</v>
      </c>
      <c r="I220" s="28">
        <v>36000</v>
      </c>
      <c r="J220" s="28">
        <v>36000</v>
      </c>
      <c r="K220" s="28">
        <v>0</v>
      </c>
      <c r="L220" s="28">
        <v>7119.5</v>
      </c>
      <c r="M220" s="28">
        <v>7119.5</v>
      </c>
      <c r="N220" s="28">
        <v>0</v>
      </c>
      <c r="O220" s="106">
        <f t="shared" si="6"/>
        <v>0.19776388888888888</v>
      </c>
      <c r="P220" s="106">
        <f t="shared" si="7"/>
        <v>0.19776388888888888</v>
      </c>
    </row>
    <row r="221" spans="1:16" s="13" customFormat="1" ht="16.5">
      <c r="A221" s="105"/>
      <c r="B221" s="49" t="s">
        <v>165</v>
      </c>
      <c r="C221" s="105"/>
      <c r="D221" s="105"/>
      <c r="E221" s="105"/>
      <c r="F221" s="105">
        <v>0</v>
      </c>
      <c r="G221" s="105">
        <v>0</v>
      </c>
      <c r="H221" s="105">
        <v>0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  <c r="N221" s="105">
        <v>0</v>
      </c>
      <c r="O221" s="106"/>
      <c r="P221" s="106"/>
    </row>
    <row r="222" spans="1:16" s="13" customFormat="1" ht="16.5">
      <c r="A222" s="105">
        <v>2821</v>
      </c>
      <c r="B222" s="49" t="s">
        <v>298</v>
      </c>
      <c r="C222" s="105" t="s">
        <v>190</v>
      </c>
      <c r="D222" s="105" t="s">
        <v>168</v>
      </c>
      <c r="E222" s="105" t="s">
        <v>161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106"/>
      <c r="P222" s="106"/>
    </row>
    <row r="223" spans="1:16" s="13" customFormat="1" ht="16.5">
      <c r="A223" s="105">
        <v>2822</v>
      </c>
      <c r="B223" s="49" t="s">
        <v>299</v>
      </c>
      <c r="C223" s="105" t="s">
        <v>190</v>
      </c>
      <c r="D223" s="105" t="s">
        <v>168</v>
      </c>
      <c r="E223" s="105" t="s">
        <v>168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106"/>
      <c r="P223" s="106"/>
    </row>
    <row r="224" spans="1:16" s="13" customFormat="1" ht="16.5">
      <c r="A224" s="105">
        <v>2823</v>
      </c>
      <c r="B224" s="49" t="s">
        <v>300</v>
      </c>
      <c r="C224" s="105" t="s">
        <v>190</v>
      </c>
      <c r="D224" s="105" t="s">
        <v>168</v>
      </c>
      <c r="E224" s="105" t="s">
        <v>170</v>
      </c>
      <c r="F224" s="28">
        <v>36000</v>
      </c>
      <c r="G224" s="28">
        <v>36000</v>
      </c>
      <c r="H224" s="28">
        <v>0</v>
      </c>
      <c r="I224" s="28">
        <v>36000</v>
      </c>
      <c r="J224" s="28">
        <v>36000</v>
      </c>
      <c r="K224" s="28">
        <v>0</v>
      </c>
      <c r="L224" s="28">
        <v>7119.5</v>
      </c>
      <c r="M224" s="28">
        <v>7119.5</v>
      </c>
      <c r="N224" s="28">
        <v>0</v>
      </c>
      <c r="O224" s="106">
        <f t="shared" si="6"/>
        <v>0.19776388888888888</v>
      </c>
      <c r="P224" s="106">
        <f t="shared" si="7"/>
        <v>0.19776388888888888</v>
      </c>
    </row>
    <row r="225" spans="1:16" s="13" customFormat="1" ht="16.5">
      <c r="A225" s="105">
        <v>2824</v>
      </c>
      <c r="B225" s="49" t="s">
        <v>301</v>
      </c>
      <c r="C225" s="105" t="s">
        <v>190</v>
      </c>
      <c r="D225" s="105" t="s">
        <v>168</v>
      </c>
      <c r="E225" s="105" t="s">
        <v>179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106"/>
      <c r="P225" s="106"/>
    </row>
    <row r="226" spans="1:16" s="13" customFormat="1" ht="16.5">
      <c r="A226" s="105">
        <v>2825</v>
      </c>
      <c r="B226" s="49" t="s">
        <v>302</v>
      </c>
      <c r="C226" s="105" t="s">
        <v>190</v>
      </c>
      <c r="D226" s="105" t="s">
        <v>168</v>
      </c>
      <c r="E226" s="105" t="s">
        <v>182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106"/>
      <c r="P226" s="106"/>
    </row>
    <row r="227" spans="1:16" s="13" customFormat="1" ht="16.5">
      <c r="A227" s="105">
        <v>2826</v>
      </c>
      <c r="B227" s="49" t="s">
        <v>303</v>
      </c>
      <c r="C227" s="105" t="s">
        <v>190</v>
      </c>
      <c r="D227" s="105" t="s">
        <v>168</v>
      </c>
      <c r="E227" s="105" t="s">
        <v>185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106"/>
      <c r="P227" s="106"/>
    </row>
    <row r="228" spans="1:16" s="13" customFormat="1" ht="27">
      <c r="A228" s="105">
        <v>2827</v>
      </c>
      <c r="B228" s="49" t="s">
        <v>304</v>
      </c>
      <c r="C228" s="105" t="s">
        <v>190</v>
      </c>
      <c r="D228" s="105" t="s">
        <v>168</v>
      </c>
      <c r="E228" s="105" t="s">
        <v>188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106"/>
      <c r="P228" s="106"/>
    </row>
    <row r="229" spans="1:16" s="13" customFormat="1" ht="27">
      <c r="A229" s="105">
        <v>2830</v>
      </c>
      <c r="B229" s="49" t="s">
        <v>305</v>
      </c>
      <c r="C229" s="105" t="s">
        <v>190</v>
      </c>
      <c r="D229" s="105" t="s">
        <v>170</v>
      </c>
      <c r="E229" s="105" t="s">
        <v>162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106"/>
      <c r="P229" s="106"/>
    </row>
    <row r="230" spans="1:16" s="13" customFormat="1" ht="16.5">
      <c r="A230" s="105"/>
      <c r="B230" s="49" t="s">
        <v>165</v>
      </c>
      <c r="C230" s="105"/>
      <c r="D230" s="105"/>
      <c r="E230" s="105"/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6"/>
      <c r="P230" s="106"/>
    </row>
    <row r="231" spans="1:16" s="13" customFormat="1" ht="16.5">
      <c r="A231" s="105">
        <v>2831</v>
      </c>
      <c r="B231" s="49" t="s">
        <v>306</v>
      </c>
      <c r="C231" s="105" t="s">
        <v>190</v>
      </c>
      <c r="D231" s="105" t="s">
        <v>170</v>
      </c>
      <c r="E231" s="105" t="s">
        <v>161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106"/>
      <c r="P231" s="106"/>
    </row>
    <row r="232" spans="1:16" s="13" customFormat="1" ht="16.5">
      <c r="A232" s="105">
        <v>2832</v>
      </c>
      <c r="B232" s="49" t="s">
        <v>307</v>
      </c>
      <c r="C232" s="105" t="s">
        <v>190</v>
      </c>
      <c r="D232" s="105" t="s">
        <v>170</v>
      </c>
      <c r="E232" s="105" t="s">
        <v>168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106"/>
      <c r="P232" s="106"/>
    </row>
    <row r="233" spans="1:16" s="13" customFormat="1" ht="16.5">
      <c r="A233" s="105">
        <v>2833</v>
      </c>
      <c r="B233" s="49" t="s">
        <v>308</v>
      </c>
      <c r="C233" s="105" t="s">
        <v>190</v>
      </c>
      <c r="D233" s="105" t="s">
        <v>170</v>
      </c>
      <c r="E233" s="105" t="s">
        <v>170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106"/>
      <c r="P233" s="106"/>
    </row>
    <row r="234" spans="1:16" s="13" customFormat="1" ht="16.5">
      <c r="A234" s="105">
        <v>2840</v>
      </c>
      <c r="B234" s="49" t="s">
        <v>309</v>
      </c>
      <c r="C234" s="105" t="s">
        <v>190</v>
      </c>
      <c r="D234" s="105" t="s">
        <v>179</v>
      </c>
      <c r="E234" s="105" t="s">
        <v>162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106"/>
      <c r="P234" s="106"/>
    </row>
    <row r="235" spans="1:16" s="13" customFormat="1" ht="16.5">
      <c r="A235" s="105"/>
      <c r="B235" s="49" t="s">
        <v>165</v>
      </c>
      <c r="C235" s="105"/>
      <c r="D235" s="105"/>
      <c r="E235" s="105"/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6"/>
      <c r="P235" s="106"/>
    </row>
    <row r="236" spans="1:16" s="13" customFormat="1" ht="16.5">
      <c r="A236" s="105">
        <v>2841</v>
      </c>
      <c r="B236" s="49" t="s">
        <v>310</v>
      </c>
      <c r="C236" s="105" t="s">
        <v>190</v>
      </c>
      <c r="D236" s="105" t="s">
        <v>179</v>
      </c>
      <c r="E236" s="105" t="s">
        <v>161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106"/>
      <c r="P236" s="106"/>
    </row>
    <row r="237" spans="1:16" s="13" customFormat="1" ht="27">
      <c r="A237" s="105">
        <v>2842</v>
      </c>
      <c r="B237" s="49" t="s">
        <v>311</v>
      </c>
      <c r="C237" s="105" t="s">
        <v>190</v>
      </c>
      <c r="D237" s="105" t="s">
        <v>179</v>
      </c>
      <c r="E237" s="105" t="s">
        <v>168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106"/>
      <c r="P237" s="106"/>
    </row>
    <row r="238" spans="1:16" s="13" customFormat="1" ht="16.5">
      <c r="A238" s="105">
        <v>2843</v>
      </c>
      <c r="B238" s="49" t="s">
        <v>309</v>
      </c>
      <c r="C238" s="105" t="s">
        <v>190</v>
      </c>
      <c r="D238" s="105" t="s">
        <v>179</v>
      </c>
      <c r="E238" s="105" t="s">
        <v>170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106"/>
      <c r="P238" s="106"/>
    </row>
    <row r="239" spans="1:16" s="13" customFormat="1" ht="27">
      <c r="A239" s="105">
        <v>2850</v>
      </c>
      <c r="B239" s="49" t="s">
        <v>312</v>
      </c>
      <c r="C239" s="105" t="s">
        <v>190</v>
      </c>
      <c r="D239" s="105" t="s">
        <v>182</v>
      </c>
      <c r="E239" s="105" t="s">
        <v>162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106"/>
      <c r="P239" s="106"/>
    </row>
    <row r="240" spans="1:16" s="13" customFormat="1" ht="16.5">
      <c r="A240" s="105"/>
      <c r="B240" s="49" t="s">
        <v>165</v>
      </c>
      <c r="C240" s="105"/>
      <c r="D240" s="105"/>
      <c r="E240" s="105"/>
      <c r="F240" s="105">
        <v>0</v>
      </c>
      <c r="G240" s="105">
        <v>0</v>
      </c>
      <c r="H240" s="105">
        <v>0</v>
      </c>
      <c r="I240" s="105">
        <v>0</v>
      </c>
      <c r="J240" s="105">
        <v>0</v>
      </c>
      <c r="K240" s="105">
        <v>0</v>
      </c>
      <c r="L240" s="105">
        <v>0</v>
      </c>
      <c r="M240" s="105">
        <v>0</v>
      </c>
      <c r="N240" s="105">
        <v>0</v>
      </c>
      <c r="O240" s="106"/>
      <c r="P240" s="106"/>
    </row>
    <row r="241" spans="1:16" s="13" customFormat="1" ht="27">
      <c r="A241" s="105">
        <v>2851</v>
      </c>
      <c r="B241" s="49" t="s">
        <v>312</v>
      </c>
      <c r="C241" s="105" t="s">
        <v>190</v>
      </c>
      <c r="D241" s="105" t="s">
        <v>182</v>
      </c>
      <c r="E241" s="105" t="s">
        <v>161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106"/>
      <c r="P241" s="106"/>
    </row>
    <row r="242" spans="1:16" s="13" customFormat="1" ht="27">
      <c r="A242" s="105">
        <v>2860</v>
      </c>
      <c r="B242" s="49" t="s">
        <v>313</v>
      </c>
      <c r="C242" s="105" t="s">
        <v>190</v>
      </c>
      <c r="D242" s="105" t="s">
        <v>185</v>
      </c>
      <c r="E242" s="105" t="s">
        <v>162</v>
      </c>
      <c r="F242" s="28">
        <v>57535.417999999998</v>
      </c>
      <c r="G242" s="28">
        <v>5500</v>
      </c>
      <c r="H242" s="28">
        <v>52035.417999999998</v>
      </c>
      <c r="I242" s="28">
        <v>57535.417999999998</v>
      </c>
      <c r="J242" s="28">
        <v>5500</v>
      </c>
      <c r="K242" s="28">
        <v>52035.417999999998</v>
      </c>
      <c r="L242" s="28">
        <v>11631.33</v>
      </c>
      <c r="M242" s="28">
        <v>399.98</v>
      </c>
      <c r="N242" s="28">
        <v>11231.35</v>
      </c>
      <c r="O242" s="106">
        <f t="shared" si="6"/>
        <v>0.20215947679392893</v>
      </c>
      <c r="P242" s="106">
        <f t="shared" si="7"/>
        <v>7.2723636363636365E-2</v>
      </c>
    </row>
    <row r="243" spans="1:16" s="13" customFormat="1" ht="16.5">
      <c r="A243" s="105"/>
      <c r="B243" s="49" t="s">
        <v>165</v>
      </c>
      <c r="C243" s="105"/>
      <c r="D243" s="105"/>
      <c r="E243" s="105"/>
      <c r="F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6"/>
      <c r="P243" s="106"/>
    </row>
    <row r="244" spans="1:16" s="13" customFormat="1" ht="27">
      <c r="A244" s="105">
        <v>2861</v>
      </c>
      <c r="B244" s="49" t="s">
        <v>313</v>
      </c>
      <c r="C244" s="105" t="s">
        <v>190</v>
      </c>
      <c r="D244" s="105" t="s">
        <v>185</v>
      </c>
      <c r="E244" s="105" t="s">
        <v>161</v>
      </c>
      <c r="F244" s="28">
        <v>57535.417999999998</v>
      </c>
      <c r="G244" s="28">
        <v>5500</v>
      </c>
      <c r="H244" s="28">
        <v>52035.417999999998</v>
      </c>
      <c r="I244" s="28">
        <v>57535.417999999998</v>
      </c>
      <c r="J244" s="28">
        <v>5500</v>
      </c>
      <c r="K244" s="28">
        <v>52035.417999999998</v>
      </c>
      <c r="L244" s="28">
        <v>11631.33</v>
      </c>
      <c r="M244" s="28">
        <v>399.98</v>
      </c>
      <c r="N244" s="28">
        <v>11231.35</v>
      </c>
      <c r="O244" s="106">
        <f t="shared" si="6"/>
        <v>0.20215947679392893</v>
      </c>
      <c r="P244" s="106">
        <f t="shared" si="7"/>
        <v>7.2723636363636365E-2</v>
      </c>
    </row>
    <row r="245" spans="1:16" s="13" customFormat="1" ht="40.5">
      <c r="A245" s="105">
        <v>2900</v>
      </c>
      <c r="B245" s="49" t="s">
        <v>314</v>
      </c>
      <c r="C245" s="105" t="s">
        <v>260</v>
      </c>
      <c r="D245" s="105" t="s">
        <v>162</v>
      </c>
      <c r="E245" s="105" t="s">
        <v>162</v>
      </c>
      <c r="F245" s="28">
        <v>281326.93699999998</v>
      </c>
      <c r="G245" s="28">
        <v>238681.8</v>
      </c>
      <c r="H245" s="28">
        <v>42645.137000000002</v>
      </c>
      <c r="I245" s="28">
        <v>280326.93699999998</v>
      </c>
      <c r="J245" s="28">
        <v>238681.8</v>
      </c>
      <c r="K245" s="28">
        <v>41645.137000000002</v>
      </c>
      <c r="L245" s="28">
        <v>48750.55</v>
      </c>
      <c r="M245" s="28">
        <v>47935.55</v>
      </c>
      <c r="N245" s="28">
        <v>815</v>
      </c>
      <c r="O245" s="106">
        <f t="shared" si="6"/>
        <v>0.17390604885038219</v>
      </c>
      <c r="P245" s="106">
        <f t="shared" si="7"/>
        <v>0.20083454205557361</v>
      </c>
    </row>
    <row r="246" spans="1:16" s="13" customFormat="1" ht="16.5">
      <c r="A246" s="105"/>
      <c r="B246" s="49" t="s">
        <v>165</v>
      </c>
      <c r="C246" s="105"/>
      <c r="D246" s="105"/>
      <c r="E246" s="105"/>
      <c r="F246" s="105">
        <v>0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5">
        <v>0</v>
      </c>
      <c r="M246" s="105">
        <v>0</v>
      </c>
      <c r="N246" s="105">
        <v>0</v>
      </c>
      <c r="O246" s="106"/>
      <c r="P246" s="106"/>
    </row>
    <row r="247" spans="1:16" s="13" customFormat="1" ht="27">
      <c r="A247" s="105">
        <v>2910</v>
      </c>
      <c r="B247" s="49" t="s">
        <v>315</v>
      </c>
      <c r="C247" s="105" t="s">
        <v>260</v>
      </c>
      <c r="D247" s="105" t="s">
        <v>161</v>
      </c>
      <c r="E247" s="105" t="s">
        <v>162</v>
      </c>
      <c r="F247" s="28">
        <v>208056.93700000001</v>
      </c>
      <c r="G247" s="28">
        <v>165411.79999999999</v>
      </c>
      <c r="H247" s="28">
        <v>42645.137000000002</v>
      </c>
      <c r="I247" s="28">
        <v>207056.93700000001</v>
      </c>
      <c r="J247" s="28">
        <v>165411.79999999999</v>
      </c>
      <c r="K247" s="28">
        <v>41645.137000000002</v>
      </c>
      <c r="L247" s="28">
        <v>32498.2</v>
      </c>
      <c r="M247" s="28">
        <v>31683.200000000001</v>
      </c>
      <c r="N247" s="28">
        <v>815</v>
      </c>
      <c r="O247" s="106">
        <f t="shared" si="6"/>
        <v>0.15695296410184992</v>
      </c>
      <c r="P247" s="106">
        <f t="shared" si="7"/>
        <v>0.19154135315618356</v>
      </c>
    </row>
    <row r="248" spans="1:16" s="13" customFormat="1" ht="16.5">
      <c r="A248" s="105"/>
      <c r="B248" s="49" t="s">
        <v>165</v>
      </c>
      <c r="C248" s="105"/>
      <c r="D248" s="105"/>
      <c r="E248" s="105"/>
      <c r="F248" s="105">
        <v>0</v>
      </c>
      <c r="G248" s="105">
        <v>0</v>
      </c>
      <c r="H248" s="105">
        <v>0</v>
      </c>
      <c r="I248" s="105">
        <v>0</v>
      </c>
      <c r="J248" s="105">
        <v>0</v>
      </c>
      <c r="K248" s="105">
        <v>0</v>
      </c>
      <c r="L248" s="105">
        <v>0</v>
      </c>
      <c r="M248" s="105">
        <v>0</v>
      </c>
      <c r="N248" s="105">
        <v>0</v>
      </c>
      <c r="O248" s="106"/>
      <c r="P248" s="106"/>
    </row>
    <row r="249" spans="1:16" s="13" customFormat="1" ht="16.5">
      <c r="A249" s="105">
        <v>2911</v>
      </c>
      <c r="B249" s="49" t="s">
        <v>316</v>
      </c>
      <c r="C249" s="105" t="s">
        <v>260</v>
      </c>
      <c r="D249" s="105" t="s">
        <v>161</v>
      </c>
      <c r="E249" s="105" t="s">
        <v>161</v>
      </c>
      <c r="F249" s="28">
        <v>208056.93700000001</v>
      </c>
      <c r="G249" s="28">
        <v>165411.79999999999</v>
      </c>
      <c r="H249" s="28">
        <v>42645.137000000002</v>
      </c>
      <c r="I249" s="28">
        <v>207056.93700000001</v>
      </c>
      <c r="J249" s="28">
        <v>165411.79999999999</v>
      </c>
      <c r="K249" s="28">
        <v>41645.137000000002</v>
      </c>
      <c r="L249" s="28">
        <v>32498.2</v>
      </c>
      <c r="M249" s="28">
        <v>31683.200000000001</v>
      </c>
      <c r="N249" s="28">
        <v>815</v>
      </c>
      <c r="O249" s="106">
        <f t="shared" si="6"/>
        <v>0.15695296410184992</v>
      </c>
      <c r="P249" s="106">
        <f t="shared" si="7"/>
        <v>0.19154135315618356</v>
      </c>
    </row>
    <row r="250" spans="1:16" s="13" customFormat="1" ht="16.5">
      <c r="A250" s="105">
        <v>2912</v>
      </c>
      <c r="B250" s="49" t="s">
        <v>317</v>
      </c>
      <c r="C250" s="105" t="s">
        <v>260</v>
      </c>
      <c r="D250" s="105" t="s">
        <v>161</v>
      </c>
      <c r="E250" s="105" t="s">
        <v>168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106"/>
      <c r="P250" s="106"/>
    </row>
    <row r="251" spans="1:16" s="13" customFormat="1" ht="16.5">
      <c r="A251" s="105">
        <v>2920</v>
      </c>
      <c r="B251" s="49" t="s">
        <v>318</v>
      </c>
      <c r="C251" s="105" t="s">
        <v>260</v>
      </c>
      <c r="D251" s="105" t="s">
        <v>168</v>
      </c>
      <c r="E251" s="105" t="s">
        <v>162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106"/>
      <c r="P251" s="106"/>
    </row>
    <row r="252" spans="1:16" s="13" customFormat="1" ht="16.5">
      <c r="A252" s="105"/>
      <c r="B252" s="49" t="s">
        <v>165</v>
      </c>
      <c r="C252" s="105"/>
      <c r="D252" s="105"/>
      <c r="E252" s="105"/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0</v>
      </c>
      <c r="O252" s="106"/>
      <c r="P252" s="106"/>
    </row>
    <row r="253" spans="1:16" s="13" customFormat="1" ht="16.5">
      <c r="A253" s="105">
        <v>2921</v>
      </c>
      <c r="B253" s="49" t="s">
        <v>319</v>
      </c>
      <c r="C253" s="105" t="s">
        <v>260</v>
      </c>
      <c r="D253" s="105" t="s">
        <v>168</v>
      </c>
      <c r="E253" s="105" t="s">
        <v>161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106"/>
      <c r="P253" s="106"/>
    </row>
    <row r="254" spans="1:16" s="13" customFormat="1" ht="16.5">
      <c r="A254" s="105">
        <v>2922</v>
      </c>
      <c r="B254" s="49" t="s">
        <v>320</v>
      </c>
      <c r="C254" s="105" t="s">
        <v>260</v>
      </c>
      <c r="D254" s="105" t="s">
        <v>168</v>
      </c>
      <c r="E254" s="105" t="s">
        <v>168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106"/>
      <c r="P254" s="106"/>
    </row>
    <row r="255" spans="1:16" s="13" customFormat="1" ht="40.5">
      <c r="A255" s="105">
        <v>2930</v>
      </c>
      <c r="B255" s="49" t="s">
        <v>321</v>
      </c>
      <c r="C255" s="105" t="s">
        <v>260</v>
      </c>
      <c r="D255" s="105" t="s">
        <v>170</v>
      </c>
      <c r="E255" s="105" t="s">
        <v>162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106"/>
      <c r="P255" s="106"/>
    </row>
    <row r="256" spans="1:16" s="13" customFormat="1" ht="16.5">
      <c r="A256" s="105"/>
      <c r="B256" s="49" t="s">
        <v>165</v>
      </c>
      <c r="C256" s="105"/>
      <c r="D256" s="105"/>
      <c r="E256" s="105"/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  <c r="K256" s="105">
        <v>0</v>
      </c>
      <c r="L256" s="105">
        <v>0</v>
      </c>
      <c r="M256" s="105">
        <v>0</v>
      </c>
      <c r="N256" s="105">
        <v>0</v>
      </c>
      <c r="O256" s="106"/>
      <c r="P256" s="106"/>
    </row>
    <row r="257" spans="1:16" s="13" customFormat="1" ht="27">
      <c r="A257" s="105">
        <v>2931</v>
      </c>
      <c r="B257" s="49" t="s">
        <v>322</v>
      </c>
      <c r="C257" s="105" t="s">
        <v>260</v>
      </c>
      <c r="D257" s="105" t="s">
        <v>170</v>
      </c>
      <c r="E257" s="105" t="s">
        <v>161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106"/>
      <c r="P257" s="106"/>
    </row>
    <row r="258" spans="1:16" s="13" customFormat="1" ht="16.5">
      <c r="A258" s="105">
        <v>2932</v>
      </c>
      <c r="B258" s="49" t="s">
        <v>323</v>
      </c>
      <c r="C258" s="105" t="s">
        <v>260</v>
      </c>
      <c r="D258" s="105" t="s">
        <v>170</v>
      </c>
      <c r="E258" s="105" t="s">
        <v>168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106"/>
      <c r="P258" s="106"/>
    </row>
    <row r="259" spans="1:16" s="13" customFormat="1" ht="16.5">
      <c r="A259" s="105">
        <v>2940</v>
      </c>
      <c r="B259" s="49" t="s">
        <v>324</v>
      </c>
      <c r="C259" s="105" t="s">
        <v>260</v>
      </c>
      <c r="D259" s="105" t="s">
        <v>179</v>
      </c>
      <c r="E259" s="105" t="s">
        <v>162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106"/>
      <c r="P259" s="106"/>
    </row>
    <row r="260" spans="1:16" s="13" customFormat="1" ht="16.5">
      <c r="A260" s="105"/>
      <c r="B260" s="49" t="s">
        <v>165</v>
      </c>
      <c r="C260" s="105"/>
      <c r="D260" s="105"/>
      <c r="E260" s="105"/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6"/>
      <c r="P260" s="106"/>
    </row>
    <row r="261" spans="1:16" s="13" customFormat="1" ht="16.5">
      <c r="A261" s="105">
        <v>2941</v>
      </c>
      <c r="B261" s="49" t="s">
        <v>325</v>
      </c>
      <c r="C261" s="105" t="s">
        <v>260</v>
      </c>
      <c r="D261" s="105" t="s">
        <v>179</v>
      </c>
      <c r="E261" s="105" t="s">
        <v>161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106"/>
      <c r="P261" s="106"/>
    </row>
    <row r="262" spans="1:16" s="13" customFormat="1" ht="16.5">
      <c r="A262" s="105">
        <v>2942</v>
      </c>
      <c r="B262" s="49" t="s">
        <v>326</v>
      </c>
      <c r="C262" s="105" t="s">
        <v>260</v>
      </c>
      <c r="D262" s="105" t="s">
        <v>179</v>
      </c>
      <c r="E262" s="105" t="s">
        <v>168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106"/>
      <c r="P262" s="106"/>
    </row>
    <row r="263" spans="1:16" s="13" customFormat="1" ht="16.5">
      <c r="A263" s="105">
        <v>2950</v>
      </c>
      <c r="B263" s="49" t="s">
        <v>327</v>
      </c>
      <c r="C263" s="105" t="s">
        <v>260</v>
      </c>
      <c r="D263" s="105" t="s">
        <v>182</v>
      </c>
      <c r="E263" s="105" t="s">
        <v>162</v>
      </c>
      <c r="F263" s="28">
        <v>73270</v>
      </c>
      <c r="G263" s="28">
        <v>73270</v>
      </c>
      <c r="H263" s="28">
        <v>0</v>
      </c>
      <c r="I263" s="28">
        <v>73270</v>
      </c>
      <c r="J263" s="28">
        <v>73270</v>
      </c>
      <c r="K263" s="28">
        <v>0</v>
      </c>
      <c r="L263" s="28">
        <v>16252.35</v>
      </c>
      <c r="M263" s="28">
        <v>16252.35</v>
      </c>
      <c r="N263" s="28">
        <v>0</v>
      </c>
      <c r="O263" s="106">
        <f t="shared" si="6"/>
        <v>0.22181452163231882</v>
      </c>
      <c r="P263" s="106">
        <f t="shared" si="7"/>
        <v>0.22181452163231882</v>
      </c>
    </row>
    <row r="264" spans="1:16" s="13" customFormat="1" ht="16.5">
      <c r="A264" s="105"/>
      <c r="B264" s="49" t="s">
        <v>165</v>
      </c>
      <c r="C264" s="105"/>
      <c r="D264" s="105"/>
      <c r="E264" s="105"/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6"/>
      <c r="P264" s="106"/>
    </row>
    <row r="265" spans="1:16" s="13" customFormat="1" ht="16.5">
      <c r="A265" s="105">
        <v>2951</v>
      </c>
      <c r="B265" s="49" t="s">
        <v>328</v>
      </c>
      <c r="C265" s="105" t="s">
        <v>260</v>
      </c>
      <c r="D265" s="105" t="s">
        <v>182</v>
      </c>
      <c r="E265" s="105" t="s">
        <v>161</v>
      </c>
      <c r="F265" s="28">
        <v>73270</v>
      </c>
      <c r="G265" s="28">
        <v>73270</v>
      </c>
      <c r="H265" s="28">
        <v>0</v>
      </c>
      <c r="I265" s="28">
        <v>73270</v>
      </c>
      <c r="J265" s="28">
        <v>73270</v>
      </c>
      <c r="K265" s="28">
        <v>0</v>
      </c>
      <c r="L265" s="28">
        <v>16252.35</v>
      </c>
      <c r="M265" s="28">
        <v>16252.35</v>
      </c>
      <c r="N265" s="28">
        <v>0</v>
      </c>
      <c r="O265" s="106">
        <f t="shared" si="6"/>
        <v>0.22181452163231882</v>
      </c>
      <c r="P265" s="106">
        <f t="shared" si="7"/>
        <v>0.22181452163231882</v>
      </c>
    </row>
    <row r="266" spans="1:16" s="13" customFormat="1" ht="16.5">
      <c r="A266" s="105">
        <v>2952</v>
      </c>
      <c r="B266" s="49" t="s">
        <v>329</v>
      </c>
      <c r="C266" s="105" t="s">
        <v>260</v>
      </c>
      <c r="D266" s="105" t="s">
        <v>182</v>
      </c>
      <c r="E266" s="105" t="s">
        <v>168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106"/>
      <c r="P266" s="106"/>
    </row>
    <row r="267" spans="1:16" s="13" customFormat="1" ht="27">
      <c r="A267" s="105">
        <v>2960</v>
      </c>
      <c r="B267" s="49" t="s">
        <v>330</v>
      </c>
      <c r="C267" s="105" t="s">
        <v>260</v>
      </c>
      <c r="D267" s="105" t="s">
        <v>185</v>
      </c>
      <c r="E267" s="105" t="s">
        <v>162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106"/>
      <c r="P267" s="106"/>
    </row>
    <row r="268" spans="1:16" s="13" customFormat="1" ht="16.5">
      <c r="A268" s="105"/>
      <c r="B268" s="49" t="s">
        <v>165</v>
      </c>
      <c r="C268" s="105"/>
      <c r="D268" s="105"/>
      <c r="E268" s="105"/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  <c r="K268" s="105">
        <v>0</v>
      </c>
      <c r="L268" s="105">
        <v>0</v>
      </c>
      <c r="M268" s="105">
        <v>0</v>
      </c>
      <c r="N268" s="105">
        <v>0</v>
      </c>
      <c r="O268" s="106"/>
      <c r="P268" s="106"/>
    </row>
    <row r="269" spans="1:16" s="13" customFormat="1" ht="27">
      <c r="A269" s="105">
        <v>2961</v>
      </c>
      <c r="B269" s="49" t="s">
        <v>330</v>
      </c>
      <c r="C269" s="105" t="s">
        <v>260</v>
      </c>
      <c r="D269" s="105" t="s">
        <v>185</v>
      </c>
      <c r="E269" s="105" t="s">
        <v>161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106"/>
      <c r="P269" s="106"/>
    </row>
    <row r="270" spans="1:16" s="13" customFormat="1" ht="27">
      <c r="A270" s="105">
        <v>2970</v>
      </c>
      <c r="B270" s="49" t="s">
        <v>331</v>
      </c>
      <c r="C270" s="105" t="s">
        <v>260</v>
      </c>
      <c r="D270" s="105" t="s">
        <v>188</v>
      </c>
      <c r="E270" s="105" t="s">
        <v>162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106"/>
      <c r="P270" s="106"/>
    </row>
    <row r="271" spans="1:16" s="13" customFormat="1" ht="16.5">
      <c r="A271" s="105"/>
      <c r="B271" s="49" t="s">
        <v>165</v>
      </c>
      <c r="C271" s="105"/>
      <c r="D271" s="105"/>
      <c r="E271" s="105"/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  <c r="K271" s="105">
        <v>0</v>
      </c>
      <c r="L271" s="105">
        <v>0</v>
      </c>
      <c r="M271" s="105">
        <v>0</v>
      </c>
      <c r="N271" s="105">
        <v>0</v>
      </c>
      <c r="O271" s="106"/>
      <c r="P271" s="106"/>
    </row>
    <row r="272" spans="1:16" s="13" customFormat="1" ht="27">
      <c r="A272" s="105">
        <v>2971</v>
      </c>
      <c r="B272" s="49" t="s">
        <v>331</v>
      </c>
      <c r="C272" s="105" t="s">
        <v>260</v>
      </c>
      <c r="D272" s="105" t="s">
        <v>188</v>
      </c>
      <c r="E272" s="105" t="s">
        <v>161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106"/>
      <c r="P272" s="106"/>
    </row>
    <row r="273" spans="1:16" s="13" customFormat="1" ht="16.5">
      <c r="A273" s="105">
        <v>2980</v>
      </c>
      <c r="B273" s="49" t="s">
        <v>332</v>
      </c>
      <c r="C273" s="105" t="s">
        <v>260</v>
      </c>
      <c r="D273" s="105" t="s">
        <v>190</v>
      </c>
      <c r="E273" s="105" t="s">
        <v>162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106"/>
      <c r="P273" s="106"/>
    </row>
    <row r="274" spans="1:16" s="13" customFormat="1" ht="16.5">
      <c r="A274" s="105"/>
      <c r="B274" s="49" t="s">
        <v>165</v>
      </c>
      <c r="C274" s="105"/>
      <c r="D274" s="105"/>
      <c r="E274" s="105"/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6"/>
      <c r="P274" s="106"/>
    </row>
    <row r="275" spans="1:16" s="13" customFormat="1" ht="16.5">
      <c r="A275" s="105">
        <v>2981</v>
      </c>
      <c r="B275" s="49" t="s">
        <v>332</v>
      </c>
      <c r="C275" s="105" t="s">
        <v>260</v>
      </c>
      <c r="D275" s="105" t="s">
        <v>190</v>
      </c>
      <c r="E275" s="105" t="s">
        <v>161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106"/>
      <c r="P275" s="106"/>
    </row>
    <row r="276" spans="1:16" s="13" customFormat="1" ht="40.5">
      <c r="A276" s="105">
        <v>3000</v>
      </c>
      <c r="B276" s="49" t="s">
        <v>333</v>
      </c>
      <c r="C276" s="105" t="s">
        <v>334</v>
      </c>
      <c r="D276" s="105" t="s">
        <v>162</v>
      </c>
      <c r="E276" s="105" t="s">
        <v>162</v>
      </c>
      <c r="F276" s="28">
        <v>6000</v>
      </c>
      <c r="G276" s="28">
        <v>6000</v>
      </c>
      <c r="H276" s="28">
        <v>0</v>
      </c>
      <c r="I276" s="28">
        <v>6000</v>
      </c>
      <c r="J276" s="28">
        <v>6000</v>
      </c>
      <c r="K276" s="28">
        <v>0</v>
      </c>
      <c r="L276" s="28">
        <v>721.46559999999999</v>
      </c>
      <c r="M276" s="28">
        <v>721.46559999999999</v>
      </c>
      <c r="N276" s="28">
        <v>0</v>
      </c>
      <c r="O276" s="106">
        <f t="shared" ref="O276:O299" si="8">L276/I276</f>
        <v>0.12024426666666667</v>
      </c>
      <c r="P276" s="106">
        <f t="shared" ref="P276:P299" si="9">M276/J276</f>
        <v>0.12024426666666667</v>
      </c>
    </row>
    <row r="277" spans="1:16" s="13" customFormat="1" ht="16.5">
      <c r="A277" s="105"/>
      <c r="B277" s="49" t="s">
        <v>165</v>
      </c>
      <c r="C277" s="105"/>
      <c r="D277" s="105"/>
      <c r="E277" s="105"/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  <c r="N277" s="105">
        <v>0</v>
      </c>
      <c r="O277" s="106"/>
      <c r="P277" s="106"/>
    </row>
    <row r="278" spans="1:16" s="13" customFormat="1" ht="16.5">
      <c r="A278" s="105">
        <v>3010</v>
      </c>
      <c r="B278" s="49" t="s">
        <v>335</v>
      </c>
      <c r="C278" s="105" t="s">
        <v>334</v>
      </c>
      <c r="D278" s="105" t="s">
        <v>161</v>
      </c>
      <c r="E278" s="105" t="s">
        <v>162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106"/>
      <c r="P278" s="106"/>
    </row>
    <row r="279" spans="1:16" s="13" customFormat="1" ht="16.5">
      <c r="A279" s="105"/>
      <c r="B279" s="49" t="s">
        <v>165</v>
      </c>
      <c r="C279" s="105"/>
      <c r="D279" s="105"/>
      <c r="E279" s="105"/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  <c r="N279" s="105">
        <v>0</v>
      </c>
      <c r="O279" s="106"/>
      <c r="P279" s="106"/>
    </row>
    <row r="280" spans="1:16" s="13" customFormat="1" ht="16.5">
      <c r="A280" s="105">
        <v>3011</v>
      </c>
      <c r="B280" s="49" t="s">
        <v>336</v>
      </c>
      <c r="C280" s="105" t="s">
        <v>334</v>
      </c>
      <c r="D280" s="105" t="s">
        <v>161</v>
      </c>
      <c r="E280" s="105" t="s">
        <v>161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106"/>
      <c r="P280" s="106"/>
    </row>
    <row r="281" spans="1:16" s="13" customFormat="1" ht="16.5">
      <c r="A281" s="105">
        <v>3012</v>
      </c>
      <c r="B281" s="49" t="s">
        <v>337</v>
      </c>
      <c r="C281" s="105" t="s">
        <v>334</v>
      </c>
      <c r="D281" s="105" t="s">
        <v>161</v>
      </c>
      <c r="E281" s="105" t="s">
        <v>168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106"/>
      <c r="P281" s="106"/>
    </row>
    <row r="282" spans="1:16" s="13" customFormat="1" ht="16.5">
      <c r="A282" s="105">
        <v>3020</v>
      </c>
      <c r="B282" s="49" t="s">
        <v>338</v>
      </c>
      <c r="C282" s="105" t="s">
        <v>334</v>
      </c>
      <c r="D282" s="105" t="s">
        <v>168</v>
      </c>
      <c r="E282" s="105" t="s">
        <v>162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106"/>
      <c r="P282" s="106"/>
    </row>
    <row r="283" spans="1:16" s="13" customFormat="1" ht="16.5">
      <c r="A283" s="105"/>
      <c r="B283" s="49" t="s">
        <v>165</v>
      </c>
      <c r="C283" s="105"/>
      <c r="D283" s="105"/>
      <c r="E283" s="105"/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  <c r="N283" s="105">
        <v>0</v>
      </c>
      <c r="O283" s="106"/>
      <c r="P283" s="106"/>
    </row>
    <row r="284" spans="1:16" s="13" customFormat="1" ht="16.5">
      <c r="A284" s="105">
        <v>3021</v>
      </c>
      <c r="B284" s="49" t="s">
        <v>338</v>
      </c>
      <c r="C284" s="105" t="s">
        <v>334</v>
      </c>
      <c r="D284" s="105" t="s">
        <v>168</v>
      </c>
      <c r="E284" s="105" t="s">
        <v>161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106"/>
      <c r="P284" s="106"/>
    </row>
    <row r="285" spans="1:16" s="13" customFormat="1" ht="16.5">
      <c r="A285" s="105">
        <v>3030</v>
      </c>
      <c r="B285" s="49" t="s">
        <v>339</v>
      </c>
      <c r="C285" s="105" t="s">
        <v>334</v>
      </c>
      <c r="D285" s="105" t="s">
        <v>170</v>
      </c>
      <c r="E285" s="105" t="s">
        <v>162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106"/>
      <c r="P285" s="106"/>
    </row>
    <row r="286" spans="1:16" s="13" customFormat="1" ht="16.5">
      <c r="A286" s="105"/>
      <c r="B286" s="49" t="s">
        <v>165</v>
      </c>
      <c r="C286" s="105"/>
      <c r="D286" s="105"/>
      <c r="E286" s="105"/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  <c r="N286" s="105">
        <v>0</v>
      </c>
      <c r="O286" s="106"/>
      <c r="P286" s="106"/>
    </row>
    <row r="287" spans="1:16" s="13" customFormat="1" ht="16.5">
      <c r="A287" s="105">
        <v>3031</v>
      </c>
      <c r="B287" s="49" t="s">
        <v>339</v>
      </c>
      <c r="C287" s="105" t="s">
        <v>334</v>
      </c>
      <c r="D287" s="105" t="s">
        <v>170</v>
      </c>
      <c r="E287" s="105" t="s">
        <v>161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106"/>
      <c r="P287" s="106"/>
    </row>
    <row r="288" spans="1:16" s="13" customFormat="1" ht="16.5">
      <c r="A288" s="105">
        <v>3040</v>
      </c>
      <c r="B288" s="49" t="s">
        <v>340</v>
      </c>
      <c r="C288" s="105" t="s">
        <v>334</v>
      </c>
      <c r="D288" s="105" t="s">
        <v>179</v>
      </c>
      <c r="E288" s="105" t="s">
        <v>162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106"/>
      <c r="P288" s="106"/>
    </row>
    <row r="289" spans="1:16" s="13" customFormat="1" ht="16.5">
      <c r="A289" s="105"/>
      <c r="B289" s="49" t="s">
        <v>165</v>
      </c>
      <c r="C289" s="105"/>
      <c r="D289" s="105"/>
      <c r="E289" s="105"/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  <c r="N289" s="105">
        <v>0</v>
      </c>
      <c r="O289" s="106"/>
      <c r="P289" s="106"/>
    </row>
    <row r="290" spans="1:16" s="13" customFormat="1" ht="16.5">
      <c r="A290" s="105">
        <v>3041</v>
      </c>
      <c r="B290" s="49" t="s">
        <v>340</v>
      </c>
      <c r="C290" s="105" t="s">
        <v>334</v>
      </c>
      <c r="D290" s="105" t="s">
        <v>179</v>
      </c>
      <c r="E290" s="105" t="s">
        <v>161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106"/>
      <c r="P290" s="106"/>
    </row>
    <row r="291" spans="1:16" s="13" customFormat="1" ht="16.5">
      <c r="A291" s="105">
        <v>3050</v>
      </c>
      <c r="B291" s="49" t="s">
        <v>341</v>
      </c>
      <c r="C291" s="105" t="s">
        <v>334</v>
      </c>
      <c r="D291" s="105" t="s">
        <v>182</v>
      </c>
      <c r="E291" s="105" t="s">
        <v>162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106"/>
      <c r="P291" s="106"/>
    </row>
    <row r="292" spans="1:16" s="13" customFormat="1" ht="16.5">
      <c r="A292" s="105"/>
      <c r="B292" s="49" t="s">
        <v>165</v>
      </c>
      <c r="C292" s="105"/>
      <c r="D292" s="105"/>
      <c r="E292" s="105"/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  <c r="N292" s="105">
        <v>0</v>
      </c>
      <c r="O292" s="106"/>
      <c r="P292" s="106"/>
    </row>
    <row r="293" spans="1:16" s="13" customFormat="1" ht="16.5">
      <c r="A293" s="105">
        <v>3051</v>
      </c>
      <c r="B293" s="49" t="s">
        <v>341</v>
      </c>
      <c r="C293" s="105" t="s">
        <v>334</v>
      </c>
      <c r="D293" s="105" t="s">
        <v>182</v>
      </c>
      <c r="E293" s="105" t="s">
        <v>161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106"/>
      <c r="P293" s="106"/>
    </row>
    <row r="294" spans="1:16" s="13" customFormat="1" ht="16.5">
      <c r="A294" s="105">
        <v>3060</v>
      </c>
      <c r="B294" s="49" t="s">
        <v>342</v>
      </c>
      <c r="C294" s="105" t="s">
        <v>334</v>
      </c>
      <c r="D294" s="105" t="s">
        <v>185</v>
      </c>
      <c r="E294" s="105" t="s">
        <v>162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106"/>
      <c r="P294" s="106"/>
    </row>
    <row r="295" spans="1:16" s="13" customFormat="1" ht="16.5">
      <c r="A295" s="105"/>
      <c r="B295" s="49" t="s">
        <v>165</v>
      </c>
      <c r="C295" s="105"/>
      <c r="D295" s="105"/>
      <c r="E295" s="105"/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  <c r="N295" s="105">
        <v>0</v>
      </c>
      <c r="O295" s="106"/>
      <c r="P295" s="106"/>
    </row>
    <row r="296" spans="1:16" s="13" customFormat="1" ht="16.5">
      <c r="A296" s="105">
        <v>3061</v>
      </c>
      <c r="B296" s="49" t="s">
        <v>342</v>
      </c>
      <c r="C296" s="105" t="s">
        <v>334</v>
      </c>
      <c r="D296" s="105" t="s">
        <v>185</v>
      </c>
      <c r="E296" s="105" t="s">
        <v>161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106"/>
      <c r="P296" s="106"/>
    </row>
    <row r="297" spans="1:16" s="13" customFormat="1" ht="27">
      <c r="A297" s="105">
        <v>3070</v>
      </c>
      <c r="B297" s="49" t="s">
        <v>343</v>
      </c>
      <c r="C297" s="105" t="s">
        <v>334</v>
      </c>
      <c r="D297" s="105" t="s">
        <v>188</v>
      </c>
      <c r="E297" s="105" t="s">
        <v>162</v>
      </c>
      <c r="F297" s="28">
        <v>6000</v>
      </c>
      <c r="G297" s="28">
        <v>6000</v>
      </c>
      <c r="H297" s="28">
        <v>0</v>
      </c>
      <c r="I297" s="28">
        <v>6000</v>
      </c>
      <c r="J297" s="28">
        <v>6000</v>
      </c>
      <c r="K297" s="28">
        <v>0</v>
      </c>
      <c r="L297" s="28">
        <v>721.46559999999999</v>
      </c>
      <c r="M297" s="28">
        <v>721.46559999999999</v>
      </c>
      <c r="N297" s="28">
        <v>0</v>
      </c>
      <c r="O297" s="106">
        <f t="shared" si="8"/>
        <v>0.12024426666666667</v>
      </c>
      <c r="P297" s="106">
        <f t="shared" si="9"/>
        <v>0.12024426666666667</v>
      </c>
    </row>
    <row r="298" spans="1:16" s="13" customFormat="1" ht="16.5">
      <c r="A298" s="105"/>
      <c r="B298" s="49" t="s">
        <v>165</v>
      </c>
      <c r="C298" s="105"/>
      <c r="D298" s="105"/>
      <c r="E298" s="105"/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  <c r="N298" s="105">
        <v>0</v>
      </c>
      <c r="O298" s="106"/>
      <c r="P298" s="106"/>
    </row>
    <row r="299" spans="1:16" s="13" customFormat="1" ht="27">
      <c r="A299" s="105">
        <v>3071</v>
      </c>
      <c r="B299" s="49" t="s">
        <v>343</v>
      </c>
      <c r="C299" s="105" t="s">
        <v>334</v>
      </c>
      <c r="D299" s="105" t="s">
        <v>188</v>
      </c>
      <c r="E299" s="105" t="s">
        <v>161</v>
      </c>
      <c r="F299" s="28">
        <v>6000</v>
      </c>
      <c r="G299" s="28">
        <v>6000</v>
      </c>
      <c r="H299" s="28">
        <v>0</v>
      </c>
      <c r="I299" s="28">
        <v>6000</v>
      </c>
      <c r="J299" s="28">
        <v>6000</v>
      </c>
      <c r="K299" s="28">
        <v>0</v>
      </c>
      <c r="L299" s="28">
        <v>721.46559999999999</v>
      </c>
      <c r="M299" s="28">
        <v>721.46559999999999</v>
      </c>
      <c r="N299" s="28">
        <v>0</v>
      </c>
      <c r="O299" s="106">
        <f t="shared" si="8"/>
        <v>0.12024426666666667</v>
      </c>
      <c r="P299" s="106">
        <f t="shared" si="9"/>
        <v>0.12024426666666667</v>
      </c>
    </row>
    <row r="300" spans="1:16" s="13" customFormat="1" ht="27">
      <c r="A300" s="105">
        <v>3080</v>
      </c>
      <c r="B300" s="49" t="s">
        <v>344</v>
      </c>
      <c r="C300" s="105" t="s">
        <v>334</v>
      </c>
      <c r="D300" s="105" t="s">
        <v>190</v>
      </c>
      <c r="E300" s="105" t="s">
        <v>162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106"/>
      <c r="P300" s="106"/>
    </row>
    <row r="301" spans="1:16" s="13" customFormat="1" ht="16.5">
      <c r="A301" s="105"/>
      <c r="B301" s="49" t="s">
        <v>165</v>
      </c>
      <c r="C301" s="105"/>
      <c r="D301" s="105"/>
      <c r="E301" s="105"/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  <c r="N301" s="105">
        <v>0</v>
      </c>
      <c r="O301" s="106"/>
      <c r="P301" s="106"/>
    </row>
    <row r="302" spans="1:16" s="13" customFormat="1" ht="27">
      <c r="A302" s="105">
        <v>3081</v>
      </c>
      <c r="B302" s="49" t="s">
        <v>344</v>
      </c>
      <c r="C302" s="105" t="s">
        <v>334</v>
      </c>
      <c r="D302" s="105" t="s">
        <v>190</v>
      </c>
      <c r="E302" s="105" t="s">
        <v>161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106"/>
      <c r="P302" s="106"/>
    </row>
    <row r="303" spans="1:16" s="13" customFormat="1" ht="16.5">
      <c r="A303" s="105"/>
      <c r="B303" s="49" t="s">
        <v>165</v>
      </c>
      <c r="C303" s="105"/>
      <c r="D303" s="105"/>
      <c r="E303" s="105"/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  <c r="N303" s="105">
        <v>0</v>
      </c>
      <c r="O303" s="106"/>
      <c r="P303" s="106"/>
    </row>
    <row r="304" spans="1:16" s="13" customFormat="1" ht="27">
      <c r="A304" s="105">
        <v>3090</v>
      </c>
      <c r="B304" s="49" t="s">
        <v>345</v>
      </c>
      <c r="C304" s="105" t="s">
        <v>334</v>
      </c>
      <c r="D304" s="105" t="s">
        <v>260</v>
      </c>
      <c r="E304" s="105" t="s">
        <v>162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106"/>
      <c r="P304" s="106"/>
    </row>
    <row r="305" spans="1:16" s="13" customFormat="1" ht="16.5">
      <c r="A305" s="105"/>
      <c r="B305" s="49" t="s">
        <v>165</v>
      </c>
      <c r="C305" s="105"/>
      <c r="D305" s="105"/>
      <c r="E305" s="105"/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  <c r="N305" s="105">
        <v>0</v>
      </c>
      <c r="O305" s="106"/>
      <c r="P305" s="106"/>
    </row>
    <row r="306" spans="1:16" s="13" customFormat="1" ht="27">
      <c r="A306" s="105">
        <v>3091</v>
      </c>
      <c r="B306" s="49" t="s">
        <v>345</v>
      </c>
      <c r="C306" s="105" t="s">
        <v>334</v>
      </c>
      <c r="D306" s="105" t="s">
        <v>260</v>
      </c>
      <c r="E306" s="105" t="s">
        <v>161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106"/>
      <c r="P306" s="106"/>
    </row>
    <row r="307" spans="1:16" s="13" customFormat="1" ht="40.5">
      <c r="A307" s="105">
        <v>3092</v>
      </c>
      <c r="B307" s="49" t="s">
        <v>346</v>
      </c>
      <c r="C307" s="105" t="s">
        <v>334</v>
      </c>
      <c r="D307" s="105" t="s">
        <v>260</v>
      </c>
      <c r="E307" s="105" t="s">
        <v>168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106"/>
      <c r="P307" s="106"/>
    </row>
    <row r="308" spans="1:16" s="13" customFormat="1" ht="27">
      <c r="A308" s="105">
        <v>3100</v>
      </c>
      <c r="B308" s="49" t="s">
        <v>347</v>
      </c>
      <c r="C308" s="105" t="s">
        <v>348</v>
      </c>
      <c r="D308" s="105" t="s">
        <v>162</v>
      </c>
      <c r="E308" s="105" t="s">
        <v>162</v>
      </c>
      <c r="F308" s="28">
        <v>46399.214</v>
      </c>
      <c r="G308" s="28">
        <v>46399.214</v>
      </c>
      <c r="H308" s="28">
        <v>0</v>
      </c>
      <c r="I308" s="28">
        <v>46399.214</v>
      </c>
      <c r="J308" s="28">
        <v>46399.214</v>
      </c>
      <c r="K308" s="28">
        <v>0</v>
      </c>
      <c r="L308" s="28">
        <v>0</v>
      </c>
      <c r="M308" s="28">
        <v>0</v>
      </c>
      <c r="N308" s="28">
        <v>0</v>
      </c>
      <c r="O308" s="106"/>
      <c r="P308" s="106"/>
    </row>
    <row r="309" spans="1:16" s="13" customFormat="1" ht="16.5">
      <c r="A309" s="105"/>
      <c r="B309" s="49" t="s">
        <v>165</v>
      </c>
      <c r="C309" s="105"/>
      <c r="D309" s="105"/>
      <c r="E309" s="105"/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  <c r="N309" s="105">
        <v>0</v>
      </c>
      <c r="O309" s="106"/>
      <c r="P309" s="106"/>
    </row>
    <row r="310" spans="1:16" s="13" customFormat="1" ht="27">
      <c r="A310" s="105">
        <v>3110</v>
      </c>
      <c r="B310" s="49" t="s">
        <v>349</v>
      </c>
      <c r="C310" s="105" t="s">
        <v>348</v>
      </c>
      <c r="D310" s="105" t="s">
        <v>161</v>
      </c>
      <c r="E310" s="105" t="s">
        <v>162</v>
      </c>
      <c r="F310" s="28">
        <v>46399.214</v>
      </c>
      <c r="G310" s="28">
        <v>46399.214</v>
      </c>
      <c r="H310" s="28">
        <v>0</v>
      </c>
      <c r="I310" s="28">
        <v>46399.214</v>
      </c>
      <c r="J310" s="28">
        <v>46399.214</v>
      </c>
      <c r="K310" s="28">
        <v>0</v>
      </c>
      <c r="L310" s="28">
        <v>0</v>
      </c>
      <c r="M310" s="28">
        <v>0</v>
      </c>
      <c r="N310" s="28">
        <v>0</v>
      </c>
      <c r="O310" s="106"/>
      <c r="P310" s="106"/>
    </row>
    <row r="311" spans="1:16" s="13" customFormat="1" ht="16.5">
      <c r="A311" s="105"/>
      <c r="B311" s="49" t="s">
        <v>165</v>
      </c>
      <c r="C311" s="105"/>
      <c r="D311" s="105"/>
      <c r="E311" s="105"/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  <c r="N311" s="105">
        <v>0</v>
      </c>
      <c r="O311" s="106"/>
      <c r="P311" s="106"/>
    </row>
    <row r="312" spans="1:16" s="13" customFormat="1" ht="16.5">
      <c r="A312" s="105">
        <v>3112</v>
      </c>
      <c r="B312" s="49" t="s">
        <v>350</v>
      </c>
      <c r="C312" s="105" t="s">
        <v>348</v>
      </c>
      <c r="D312" s="105" t="s">
        <v>161</v>
      </c>
      <c r="E312" s="105" t="s">
        <v>168</v>
      </c>
      <c r="F312" s="28">
        <v>46399.214</v>
      </c>
      <c r="G312" s="28">
        <v>46399.214</v>
      </c>
      <c r="H312" s="28">
        <v>0</v>
      </c>
      <c r="I312" s="28">
        <v>46399.214</v>
      </c>
      <c r="J312" s="28">
        <v>46399.214</v>
      </c>
      <c r="K312" s="28">
        <v>0</v>
      </c>
      <c r="L312" s="28">
        <v>0</v>
      </c>
      <c r="M312" s="28">
        <v>0</v>
      </c>
      <c r="N312" s="28">
        <v>0</v>
      </c>
      <c r="O312" s="106"/>
      <c r="P312" s="106"/>
    </row>
    <row r="313" spans="1:16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</sheetData>
  <autoFilter ref="A11:P312"/>
  <mergeCells count="8">
    <mergeCell ref="J1:L1"/>
    <mergeCell ref="O8:P10"/>
    <mergeCell ref="A4:K4"/>
    <mergeCell ref="A5:L5"/>
    <mergeCell ref="A6:K6"/>
    <mergeCell ref="L8:N8"/>
    <mergeCell ref="I8:K8"/>
    <mergeCell ref="F8:H8"/>
  </mergeCells>
  <pageMargins left="0.2" right="0.2" top="0.33" bottom="0.27" header="0.2" footer="0.2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SheetLayoutView="100" workbookViewId="0">
      <pane xSplit="2" ySplit="12" topLeftCell="C162" activePane="bottomRight" state="frozen"/>
      <selection pane="topRight" activeCell="C1" sqref="C1"/>
      <selection pane="bottomLeft" activeCell="A13" sqref="A13"/>
      <selection pane="bottomRight" activeCell="A10" sqref="A10"/>
    </sheetView>
  </sheetViews>
  <sheetFormatPr defaultRowHeight="12.75" customHeight="1"/>
  <cols>
    <col min="1" max="1" width="7.5703125" style="6" customWidth="1"/>
    <col min="2" max="2" width="47.5703125" style="6" customWidth="1"/>
    <col min="3" max="3" width="6.140625" style="6" customWidth="1"/>
    <col min="4" max="4" width="13.28515625" style="6" customWidth="1"/>
    <col min="5" max="5" width="17.5703125" style="6" bestFit="1" customWidth="1"/>
    <col min="6" max="6" width="11" style="6" customWidth="1"/>
    <col min="7" max="7" width="14.42578125" style="6" customWidth="1"/>
    <col min="8" max="8" width="15.28515625" style="6" bestFit="1" customWidth="1"/>
    <col min="9" max="9" width="12.140625" style="6" bestFit="1" customWidth="1"/>
    <col min="10" max="10" width="16.85546875" style="6" bestFit="1" customWidth="1"/>
    <col min="11" max="11" width="17" style="6" bestFit="1" customWidth="1"/>
    <col min="12" max="12" width="12.140625" style="6" bestFit="1" customWidth="1"/>
    <col min="13" max="13" width="9.140625" style="6"/>
    <col min="14" max="14" width="10.7109375" style="6" customWidth="1"/>
    <col min="15" max="16384" width="9.140625" style="6"/>
  </cols>
  <sheetData>
    <row r="1" spans="1:14" ht="12.75" customHeight="1">
      <c r="I1" s="81" t="s">
        <v>740</v>
      </c>
      <c r="J1" s="81"/>
      <c r="K1" s="82"/>
      <c r="L1" s="3"/>
      <c r="M1" s="3"/>
    </row>
    <row r="2" spans="1:14" ht="12.75" customHeight="1">
      <c r="I2" s="4" t="s">
        <v>719</v>
      </c>
      <c r="J2" s="5"/>
      <c r="K2" s="3"/>
      <c r="L2" s="3"/>
      <c r="M2" s="3"/>
    </row>
    <row r="3" spans="1:14" ht="12.75" customHeight="1">
      <c r="I3" s="4" t="s">
        <v>745</v>
      </c>
      <c r="J3" s="5"/>
      <c r="K3" s="3"/>
      <c r="L3" s="3"/>
      <c r="M3" s="3"/>
    </row>
    <row r="4" spans="1:14" ht="50.1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4" ht="1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4" ht="15" customHeight="1">
      <c r="A6" s="74" t="s">
        <v>747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4" ht="15" customHeigh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4" ht="12.75" customHeight="1">
      <c r="A8" s="32"/>
      <c r="B8" s="32"/>
      <c r="D8" s="32"/>
      <c r="E8" s="32"/>
      <c r="F8" s="32"/>
      <c r="G8" s="32"/>
      <c r="H8" s="32"/>
      <c r="I8" s="32"/>
      <c r="J8" s="32"/>
      <c r="K8" s="32"/>
      <c r="L8" s="32"/>
    </row>
    <row r="9" spans="1:14" ht="15" customHeight="1">
      <c r="A9" s="59"/>
      <c r="B9" s="59" t="s">
        <v>351</v>
      </c>
      <c r="C9" s="107"/>
      <c r="D9" s="83" t="s">
        <v>352</v>
      </c>
      <c r="E9" s="83"/>
      <c r="F9" s="83"/>
      <c r="G9" s="83" t="s">
        <v>4</v>
      </c>
      <c r="H9" s="83"/>
      <c r="I9" s="83"/>
      <c r="J9" s="84" t="s">
        <v>353</v>
      </c>
      <c r="K9" s="84"/>
      <c r="L9" s="84"/>
      <c r="M9" s="75" t="s">
        <v>743</v>
      </c>
      <c r="N9" s="76"/>
    </row>
    <row r="10" spans="1:14" s="13" customFormat="1" ht="39.950000000000003" customHeight="1">
      <c r="A10" s="41" t="s">
        <v>354</v>
      </c>
      <c r="B10" s="47"/>
      <c r="C10" s="108"/>
      <c r="D10" s="41" t="s">
        <v>355</v>
      </c>
      <c r="E10" s="41" t="s">
        <v>356</v>
      </c>
      <c r="F10" s="41"/>
      <c r="G10" s="41" t="s">
        <v>357</v>
      </c>
      <c r="H10" s="41" t="s">
        <v>358</v>
      </c>
      <c r="I10" s="41"/>
      <c r="J10" s="41" t="s">
        <v>359</v>
      </c>
      <c r="K10" s="42" t="s">
        <v>360</v>
      </c>
      <c r="L10" s="42"/>
      <c r="M10" s="77"/>
      <c r="N10" s="78"/>
    </row>
    <row r="11" spans="1:14" s="13" customFormat="1" ht="20.100000000000001" customHeight="1">
      <c r="A11" s="41" t="s">
        <v>10</v>
      </c>
      <c r="B11" s="41" t="s">
        <v>361</v>
      </c>
      <c r="C11" s="108" t="s">
        <v>10</v>
      </c>
      <c r="D11" s="41"/>
      <c r="E11" s="41" t="s">
        <v>13</v>
      </c>
      <c r="F11" s="41" t="s">
        <v>362</v>
      </c>
      <c r="G11" s="41"/>
      <c r="H11" s="41" t="s">
        <v>13</v>
      </c>
      <c r="I11" s="41" t="s">
        <v>362</v>
      </c>
      <c r="J11" s="41"/>
      <c r="K11" s="42" t="s">
        <v>13</v>
      </c>
      <c r="L11" s="42" t="s">
        <v>362</v>
      </c>
      <c r="M11" s="79"/>
      <c r="N11" s="80"/>
    </row>
    <row r="12" spans="1:14" ht="21" customHeight="1">
      <c r="A12" s="99">
        <v>1</v>
      </c>
      <c r="B12" s="99">
        <v>2</v>
      </c>
      <c r="C12" s="10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40">
        <v>12</v>
      </c>
      <c r="M12" s="52" t="s">
        <v>8</v>
      </c>
      <c r="N12" s="41" t="s">
        <v>13</v>
      </c>
    </row>
    <row r="13" spans="1:14" ht="39.950000000000003" customHeight="1">
      <c r="A13" s="105">
        <v>4000</v>
      </c>
      <c r="B13" s="49" t="s">
        <v>363</v>
      </c>
      <c r="C13" s="110"/>
      <c r="D13" s="20">
        <v>965027.81299999997</v>
      </c>
      <c r="E13" s="20">
        <v>740674.61399999994</v>
      </c>
      <c r="F13" s="20">
        <v>224353.19899999999</v>
      </c>
      <c r="G13" s="20">
        <v>965027.81299999997</v>
      </c>
      <c r="H13" s="20">
        <v>740674.61399999994</v>
      </c>
      <c r="I13" s="20">
        <v>224353.19899999999</v>
      </c>
      <c r="J13" s="20">
        <v>201881.56560000003</v>
      </c>
      <c r="K13" s="21">
        <v>141879.50480000002</v>
      </c>
      <c r="L13" s="22">
        <v>60002.060799999999</v>
      </c>
      <c r="M13" s="51">
        <f>J13/G13</f>
        <v>0.20919766547702603</v>
      </c>
      <c r="N13" s="51">
        <f>K13/H13</f>
        <v>0.19155443175483267</v>
      </c>
    </row>
    <row r="14" spans="1:14" ht="39.950000000000003" customHeight="1">
      <c r="A14" s="105"/>
      <c r="B14" s="49" t="s">
        <v>364</v>
      </c>
      <c r="C14" s="110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35">
        <v>0</v>
      </c>
      <c r="M14" s="51"/>
      <c r="N14" s="51"/>
    </row>
    <row r="15" spans="1:14" ht="39.950000000000003" customHeight="1">
      <c r="A15" s="105">
        <v>4050</v>
      </c>
      <c r="B15" s="49" t="s">
        <v>365</v>
      </c>
      <c r="C15" s="110" t="s">
        <v>366</v>
      </c>
      <c r="D15" s="20">
        <v>740674.61399999994</v>
      </c>
      <c r="E15" s="20">
        <v>740674.61399999994</v>
      </c>
      <c r="F15" s="20">
        <v>0</v>
      </c>
      <c r="G15" s="20">
        <v>740674.61399999994</v>
      </c>
      <c r="H15" s="20">
        <v>740674.61399999994</v>
      </c>
      <c r="I15" s="20">
        <v>0</v>
      </c>
      <c r="J15" s="20">
        <v>141879.50480000002</v>
      </c>
      <c r="K15" s="20">
        <v>141879.50480000002</v>
      </c>
      <c r="L15" s="20">
        <v>0</v>
      </c>
      <c r="M15" s="51">
        <f t="shared" ref="M15:M72" si="0">J15/G15</f>
        <v>0.19155443175483267</v>
      </c>
      <c r="N15" s="51">
        <f t="shared" ref="N15:N72" si="1">K15/H15</f>
        <v>0.19155443175483267</v>
      </c>
    </row>
    <row r="16" spans="1:14" ht="39.950000000000003" customHeight="1">
      <c r="A16" s="105"/>
      <c r="B16" s="49" t="s">
        <v>364</v>
      </c>
      <c r="C16" s="110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51"/>
      <c r="N16" s="51"/>
    </row>
    <row r="17" spans="1:14" ht="39.950000000000003" customHeight="1">
      <c r="A17" s="105">
        <v>4100</v>
      </c>
      <c r="B17" s="49" t="s">
        <v>367</v>
      </c>
      <c r="C17" s="110" t="s">
        <v>366</v>
      </c>
      <c r="D17" s="20">
        <v>130698.6</v>
      </c>
      <c r="E17" s="20">
        <v>130698.6</v>
      </c>
      <c r="F17" s="20" t="s">
        <v>22</v>
      </c>
      <c r="G17" s="20">
        <v>130698.6</v>
      </c>
      <c r="H17" s="20">
        <v>130698.6</v>
      </c>
      <c r="I17" s="20" t="s">
        <v>22</v>
      </c>
      <c r="J17" s="20">
        <v>18660.617999999999</v>
      </c>
      <c r="K17" s="20">
        <v>18660.617999999999</v>
      </c>
      <c r="L17" s="20" t="s">
        <v>22</v>
      </c>
      <c r="M17" s="51">
        <f t="shared" si="0"/>
        <v>0.14277595934462953</v>
      </c>
      <c r="N17" s="51">
        <f t="shared" si="1"/>
        <v>0.14277595934462953</v>
      </c>
    </row>
    <row r="18" spans="1:14" ht="39.950000000000003" customHeight="1">
      <c r="A18" s="105"/>
      <c r="B18" s="49" t="s">
        <v>364</v>
      </c>
      <c r="C18" s="110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51"/>
      <c r="N18" s="51"/>
    </row>
    <row r="19" spans="1:14" ht="39.950000000000003" customHeight="1">
      <c r="A19" s="105">
        <v>4110</v>
      </c>
      <c r="B19" s="49" t="s">
        <v>368</v>
      </c>
      <c r="C19" s="110" t="s">
        <v>366</v>
      </c>
      <c r="D19" s="20">
        <v>130698.6</v>
      </c>
      <c r="E19" s="20">
        <v>130698.6</v>
      </c>
      <c r="F19" s="20" t="s">
        <v>22</v>
      </c>
      <c r="G19" s="20">
        <v>130698.6</v>
      </c>
      <c r="H19" s="20">
        <v>130698.6</v>
      </c>
      <c r="I19" s="20" t="s">
        <v>22</v>
      </c>
      <c r="J19" s="20">
        <v>18660.617999999999</v>
      </c>
      <c r="K19" s="20">
        <v>18660.617999999999</v>
      </c>
      <c r="L19" s="20" t="s">
        <v>22</v>
      </c>
      <c r="M19" s="51">
        <f t="shared" si="0"/>
        <v>0.14277595934462953</v>
      </c>
      <c r="N19" s="51">
        <f t="shared" si="1"/>
        <v>0.14277595934462953</v>
      </c>
    </row>
    <row r="20" spans="1:14" ht="39.950000000000003" customHeight="1">
      <c r="A20" s="105"/>
      <c r="B20" s="49" t="s">
        <v>165</v>
      </c>
      <c r="C20" s="110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51"/>
      <c r="N20" s="51"/>
    </row>
    <row r="21" spans="1:14" ht="39.950000000000003" customHeight="1">
      <c r="A21" s="105">
        <v>4111</v>
      </c>
      <c r="B21" s="49" t="s">
        <v>369</v>
      </c>
      <c r="C21" s="110" t="s">
        <v>370</v>
      </c>
      <c r="D21" s="20">
        <v>123163.6</v>
      </c>
      <c r="E21" s="20">
        <v>123163.6</v>
      </c>
      <c r="F21" s="20" t="s">
        <v>22</v>
      </c>
      <c r="G21" s="20">
        <v>123121.318</v>
      </c>
      <c r="H21" s="20">
        <v>123121.318</v>
      </c>
      <c r="I21" s="20" t="s">
        <v>22</v>
      </c>
      <c r="J21" s="20">
        <v>18660.617999999999</v>
      </c>
      <c r="K21" s="20">
        <v>18660.617999999999</v>
      </c>
      <c r="L21" s="20" t="s">
        <v>22</v>
      </c>
      <c r="M21" s="51">
        <f t="shared" si="0"/>
        <v>0.15156285120339597</v>
      </c>
      <c r="N21" s="51">
        <f t="shared" si="1"/>
        <v>0.15156285120339597</v>
      </c>
    </row>
    <row r="22" spans="1:14" ht="39.950000000000003" customHeight="1">
      <c r="A22" s="105">
        <v>4112</v>
      </c>
      <c r="B22" s="49" t="s">
        <v>371</v>
      </c>
      <c r="C22" s="110" t="s">
        <v>372</v>
      </c>
      <c r="D22" s="20">
        <v>7535</v>
      </c>
      <c r="E22" s="20">
        <v>7535</v>
      </c>
      <c r="F22" s="20" t="s">
        <v>22</v>
      </c>
      <c r="G22" s="20">
        <v>7577.2820000000002</v>
      </c>
      <c r="H22" s="20">
        <v>7577.2820000000002</v>
      </c>
      <c r="I22" s="20" t="s">
        <v>22</v>
      </c>
      <c r="J22" s="20">
        <v>0</v>
      </c>
      <c r="K22" s="20">
        <v>0</v>
      </c>
      <c r="L22" s="20" t="s">
        <v>22</v>
      </c>
      <c r="M22" s="51"/>
      <c r="N22" s="51"/>
    </row>
    <row r="23" spans="1:14" ht="39.950000000000003" customHeight="1">
      <c r="A23" s="105">
        <v>4114</v>
      </c>
      <c r="B23" s="49" t="s">
        <v>373</v>
      </c>
      <c r="C23" s="110" t="s">
        <v>374</v>
      </c>
      <c r="D23" s="20">
        <v>0</v>
      </c>
      <c r="E23" s="20">
        <v>0</v>
      </c>
      <c r="F23" s="20" t="s">
        <v>22</v>
      </c>
      <c r="G23" s="20">
        <v>0</v>
      </c>
      <c r="H23" s="20">
        <v>0</v>
      </c>
      <c r="I23" s="20" t="s">
        <v>22</v>
      </c>
      <c r="J23" s="20">
        <v>0</v>
      </c>
      <c r="K23" s="20">
        <v>0</v>
      </c>
      <c r="L23" s="20" t="s">
        <v>22</v>
      </c>
      <c r="M23" s="51"/>
      <c r="N23" s="51"/>
    </row>
    <row r="24" spans="1:14" ht="39.950000000000003" customHeight="1">
      <c r="A24" s="105">
        <v>4120</v>
      </c>
      <c r="B24" s="49" t="s">
        <v>375</v>
      </c>
      <c r="C24" s="110" t="s">
        <v>366</v>
      </c>
      <c r="D24" s="20">
        <v>0</v>
      </c>
      <c r="E24" s="20">
        <v>0</v>
      </c>
      <c r="F24" s="20" t="s">
        <v>22</v>
      </c>
      <c r="G24" s="20">
        <v>0</v>
      </c>
      <c r="H24" s="20">
        <v>0</v>
      </c>
      <c r="I24" s="20" t="s">
        <v>22</v>
      </c>
      <c r="J24" s="20">
        <v>0</v>
      </c>
      <c r="K24" s="20">
        <v>0</v>
      </c>
      <c r="L24" s="20" t="s">
        <v>22</v>
      </c>
      <c r="M24" s="51"/>
      <c r="N24" s="51"/>
    </row>
    <row r="25" spans="1:14" ht="39.950000000000003" customHeight="1">
      <c r="A25" s="105"/>
      <c r="B25" s="49" t="s">
        <v>165</v>
      </c>
      <c r="C25" s="110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51"/>
      <c r="N25" s="51"/>
    </row>
    <row r="26" spans="1:14" ht="39.950000000000003" customHeight="1">
      <c r="A26" s="105">
        <v>4121</v>
      </c>
      <c r="B26" s="49" t="s">
        <v>376</v>
      </c>
      <c r="C26" s="110" t="s">
        <v>377</v>
      </c>
      <c r="D26" s="20">
        <v>0</v>
      </c>
      <c r="E26" s="20">
        <v>0</v>
      </c>
      <c r="F26" s="20" t="s">
        <v>22</v>
      </c>
      <c r="G26" s="20">
        <v>0</v>
      </c>
      <c r="H26" s="20">
        <v>0</v>
      </c>
      <c r="I26" s="20" t="s">
        <v>22</v>
      </c>
      <c r="J26" s="20">
        <v>0</v>
      </c>
      <c r="K26" s="20">
        <v>0</v>
      </c>
      <c r="L26" s="20" t="s">
        <v>22</v>
      </c>
      <c r="M26" s="51"/>
      <c r="N26" s="51"/>
    </row>
    <row r="27" spans="1:14" ht="39.950000000000003" customHeight="1">
      <c r="A27" s="105">
        <v>4130</v>
      </c>
      <c r="B27" s="49" t="s">
        <v>378</v>
      </c>
      <c r="C27" s="110" t="s">
        <v>366</v>
      </c>
      <c r="D27" s="20">
        <v>0</v>
      </c>
      <c r="E27" s="20">
        <v>0</v>
      </c>
      <c r="F27" s="20" t="s">
        <v>22</v>
      </c>
      <c r="G27" s="20">
        <v>0</v>
      </c>
      <c r="H27" s="20">
        <v>0</v>
      </c>
      <c r="I27" s="20" t="s">
        <v>22</v>
      </c>
      <c r="J27" s="20">
        <v>0</v>
      </c>
      <c r="K27" s="20">
        <v>0</v>
      </c>
      <c r="L27" s="20" t="s">
        <v>22</v>
      </c>
      <c r="M27" s="51"/>
      <c r="N27" s="51"/>
    </row>
    <row r="28" spans="1:14" ht="39.950000000000003" customHeight="1">
      <c r="A28" s="105"/>
      <c r="B28" s="49" t="s">
        <v>165</v>
      </c>
      <c r="C28" s="110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51"/>
      <c r="N28" s="51"/>
    </row>
    <row r="29" spans="1:14" ht="39.950000000000003" customHeight="1">
      <c r="A29" s="105">
        <v>4131</v>
      </c>
      <c r="B29" s="49" t="s">
        <v>379</v>
      </c>
      <c r="C29" s="110" t="s">
        <v>380</v>
      </c>
      <c r="D29" s="20">
        <v>0</v>
      </c>
      <c r="E29" s="20">
        <v>0</v>
      </c>
      <c r="F29" s="20" t="s">
        <v>22</v>
      </c>
      <c r="G29" s="20">
        <v>0</v>
      </c>
      <c r="H29" s="20">
        <v>0</v>
      </c>
      <c r="I29" s="20" t="s">
        <v>22</v>
      </c>
      <c r="J29" s="20">
        <v>0</v>
      </c>
      <c r="K29" s="20">
        <v>0</v>
      </c>
      <c r="L29" s="20" t="s">
        <v>22</v>
      </c>
      <c r="M29" s="51"/>
      <c r="N29" s="51"/>
    </row>
    <row r="30" spans="1:14" ht="39.950000000000003" customHeight="1">
      <c r="A30" s="105">
        <v>4200</v>
      </c>
      <c r="B30" s="49" t="s">
        <v>381</v>
      </c>
      <c r="C30" s="110" t="s">
        <v>366</v>
      </c>
      <c r="D30" s="20">
        <v>50045</v>
      </c>
      <c r="E30" s="20">
        <v>50045</v>
      </c>
      <c r="F30" s="20" t="s">
        <v>22</v>
      </c>
      <c r="G30" s="20">
        <v>49145</v>
      </c>
      <c r="H30" s="20">
        <v>49145</v>
      </c>
      <c r="I30" s="20" t="s">
        <v>22</v>
      </c>
      <c r="J30" s="20">
        <v>9025.2938000000013</v>
      </c>
      <c r="K30" s="20">
        <v>9025.2938000000013</v>
      </c>
      <c r="L30" s="20" t="s">
        <v>22</v>
      </c>
      <c r="M30" s="51">
        <f t="shared" si="0"/>
        <v>0.18364622647268292</v>
      </c>
      <c r="N30" s="51">
        <f t="shared" si="1"/>
        <v>0.18364622647268292</v>
      </c>
    </row>
    <row r="31" spans="1:14" ht="39.950000000000003" customHeight="1">
      <c r="A31" s="105"/>
      <c r="B31" s="49" t="s">
        <v>364</v>
      </c>
      <c r="C31" s="110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51"/>
      <c r="N31" s="51"/>
    </row>
    <row r="32" spans="1:14" ht="39.950000000000003" customHeight="1">
      <c r="A32" s="105">
        <v>4210</v>
      </c>
      <c r="B32" s="49" t="s">
        <v>382</v>
      </c>
      <c r="C32" s="110" t="s">
        <v>366</v>
      </c>
      <c r="D32" s="20">
        <v>19990</v>
      </c>
      <c r="E32" s="20">
        <v>19990</v>
      </c>
      <c r="F32" s="20" t="s">
        <v>22</v>
      </c>
      <c r="G32" s="20">
        <v>19990</v>
      </c>
      <c r="H32" s="20">
        <v>19990</v>
      </c>
      <c r="I32" s="20" t="s">
        <v>22</v>
      </c>
      <c r="J32" s="20">
        <v>4475.0641999999998</v>
      </c>
      <c r="K32" s="20">
        <v>4475.0641999999998</v>
      </c>
      <c r="L32" s="20" t="s">
        <v>22</v>
      </c>
      <c r="M32" s="51">
        <f t="shared" si="0"/>
        <v>0.22386514257128562</v>
      </c>
      <c r="N32" s="51">
        <f t="shared" si="1"/>
        <v>0.22386514257128562</v>
      </c>
    </row>
    <row r="33" spans="1:14" ht="39.950000000000003" customHeight="1">
      <c r="A33" s="105"/>
      <c r="B33" s="49" t="s">
        <v>165</v>
      </c>
      <c r="C33" s="110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51"/>
      <c r="N33" s="51"/>
    </row>
    <row r="34" spans="1:14" ht="39.950000000000003" customHeight="1">
      <c r="A34" s="105">
        <v>4211</v>
      </c>
      <c r="B34" s="49" t="s">
        <v>383</v>
      </c>
      <c r="C34" s="110" t="s">
        <v>384</v>
      </c>
      <c r="D34" s="20">
        <v>0</v>
      </c>
      <c r="E34" s="20">
        <v>0</v>
      </c>
      <c r="F34" s="20" t="s">
        <v>22</v>
      </c>
      <c r="G34" s="20">
        <v>0</v>
      </c>
      <c r="H34" s="20">
        <v>0</v>
      </c>
      <c r="I34" s="20" t="s">
        <v>22</v>
      </c>
      <c r="J34" s="20">
        <v>0</v>
      </c>
      <c r="K34" s="20">
        <v>0</v>
      </c>
      <c r="L34" s="20" t="s">
        <v>22</v>
      </c>
      <c r="M34" s="51"/>
      <c r="N34" s="51"/>
    </row>
    <row r="35" spans="1:14" ht="39.950000000000003" customHeight="1">
      <c r="A35" s="105">
        <v>4212</v>
      </c>
      <c r="B35" s="49" t="s">
        <v>385</v>
      </c>
      <c r="C35" s="110" t="s">
        <v>386</v>
      </c>
      <c r="D35" s="20">
        <v>17000</v>
      </c>
      <c r="E35" s="20">
        <v>17000</v>
      </c>
      <c r="F35" s="20" t="s">
        <v>22</v>
      </c>
      <c r="G35" s="20">
        <v>17000</v>
      </c>
      <c r="H35" s="20">
        <v>17000</v>
      </c>
      <c r="I35" s="20" t="s">
        <v>22</v>
      </c>
      <c r="J35" s="20">
        <v>3994.5673999999999</v>
      </c>
      <c r="K35" s="20">
        <v>3994.5673999999999</v>
      </c>
      <c r="L35" s="20" t="s">
        <v>22</v>
      </c>
      <c r="M35" s="51">
        <f t="shared" si="0"/>
        <v>0.23497455294117647</v>
      </c>
      <c r="N35" s="51">
        <f t="shared" si="1"/>
        <v>0.23497455294117647</v>
      </c>
    </row>
    <row r="36" spans="1:14" ht="39.950000000000003" customHeight="1">
      <c r="A36" s="105">
        <v>4213</v>
      </c>
      <c r="B36" s="49" t="s">
        <v>387</v>
      </c>
      <c r="C36" s="110" t="s">
        <v>388</v>
      </c>
      <c r="D36" s="20">
        <v>700</v>
      </c>
      <c r="E36" s="20">
        <v>700</v>
      </c>
      <c r="F36" s="20" t="s">
        <v>22</v>
      </c>
      <c r="G36" s="20">
        <v>700</v>
      </c>
      <c r="H36" s="20">
        <v>700</v>
      </c>
      <c r="I36" s="20" t="s">
        <v>22</v>
      </c>
      <c r="J36" s="20">
        <v>81.105999999999995</v>
      </c>
      <c r="K36" s="20">
        <v>81.105999999999995</v>
      </c>
      <c r="L36" s="20" t="s">
        <v>22</v>
      </c>
      <c r="M36" s="51">
        <f t="shared" si="0"/>
        <v>0.11586571428571428</v>
      </c>
      <c r="N36" s="51">
        <f t="shared" si="1"/>
        <v>0.11586571428571428</v>
      </c>
    </row>
    <row r="37" spans="1:14" ht="39.950000000000003" customHeight="1">
      <c r="A37" s="105">
        <v>4214</v>
      </c>
      <c r="B37" s="49" t="s">
        <v>389</v>
      </c>
      <c r="C37" s="110" t="s">
        <v>390</v>
      </c>
      <c r="D37" s="20">
        <v>1800</v>
      </c>
      <c r="E37" s="20">
        <v>1800</v>
      </c>
      <c r="F37" s="20" t="s">
        <v>22</v>
      </c>
      <c r="G37" s="20">
        <v>1800</v>
      </c>
      <c r="H37" s="20">
        <v>1800</v>
      </c>
      <c r="I37" s="20" t="s">
        <v>22</v>
      </c>
      <c r="J37" s="20">
        <v>287.39080000000001</v>
      </c>
      <c r="K37" s="20">
        <v>287.39080000000001</v>
      </c>
      <c r="L37" s="20" t="s">
        <v>22</v>
      </c>
      <c r="M37" s="51">
        <f t="shared" si="0"/>
        <v>0.15966155555555556</v>
      </c>
      <c r="N37" s="51">
        <f t="shared" si="1"/>
        <v>0.15966155555555556</v>
      </c>
    </row>
    <row r="38" spans="1:14" ht="39.950000000000003" customHeight="1">
      <c r="A38" s="105">
        <v>4215</v>
      </c>
      <c r="B38" s="49" t="s">
        <v>391</v>
      </c>
      <c r="C38" s="110" t="s">
        <v>392</v>
      </c>
      <c r="D38" s="20">
        <v>490</v>
      </c>
      <c r="E38" s="20">
        <v>490</v>
      </c>
      <c r="F38" s="20" t="s">
        <v>22</v>
      </c>
      <c r="G38" s="20">
        <v>490</v>
      </c>
      <c r="H38" s="20">
        <v>490</v>
      </c>
      <c r="I38" s="20" t="s">
        <v>22</v>
      </c>
      <c r="J38" s="20">
        <v>112</v>
      </c>
      <c r="K38" s="20">
        <v>112</v>
      </c>
      <c r="L38" s="20" t="s">
        <v>22</v>
      </c>
      <c r="M38" s="51">
        <f t="shared" si="0"/>
        <v>0.22857142857142856</v>
      </c>
      <c r="N38" s="51">
        <f t="shared" si="1"/>
        <v>0.22857142857142856</v>
      </c>
    </row>
    <row r="39" spans="1:14" ht="39.950000000000003" customHeight="1">
      <c r="A39" s="105">
        <v>4216</v>
      </c>
      <c r="B39" s="49" t="s">
        <v>393</v>
      </c>
      <c r="C39" s="110" t="s">
        <v>394</v>
      </c>
      <c r="D39" s="20">
        <v>0</v>
      </c>
      <c r="E39" s="20">
        <v>0</v>
      </c>
      <c r="F39" s="20" t="s">
        <v>22</v>
      </c>
      <c r="G39" s="20">
        <v>0</v>
      </c>
      <c r="H39" s="20">
        <v>0</v>
      </c>
      <c r="I39" s="20" t="s">
        <v>22</v>
      </c>
      <c r="J39" s="20">
        <v>0</v>
      </c>
      <c r="K39" s="20">
        <v>0</v>
      </c>
      <c r="L39" s="20" t="s">
        <v>22</v>
      </c>
      <c r="M39" s="51"/>
      <c r="N39" s="51"/>
    </row>
    <row r="40" spans="1:14" ht="39.950000000000003" customHeight="1">
      <c r="A40" s="105">
        <v>4217</v>
      </c>
      <c r="B40" s="49" t="s">
        <v>395</v>
      </c>
      <c r="C40" s="110" t="s">
        <v>396</v>
      </c>
      <c r="D40" s="20">
        <v>0</v>
      </c>
      <c r="E40" s="20">
        <v>0</v>
      </c>
      <c r="F40" s="20" t="s">
        <v>22</v>
      </c>
      <c r="G40" s="20">
        <v>0</v>
      </c>
      <c r="H40" s="20">
        <v>0</v>
      </c>
      <c r="I40" s="20" t="s">
        <v>22</v>
      </c>
      <c r="J40" s="20">
        <v>0</v>
      </c>
      <c r="K40" s="20">
        <v>0</v>
      </c>
      <c r="L40" s="20" t="s">
        <v>22</v>
      </c>
      <c r="M40" s="51"/>
      <c r="N40" s="51"/>
    </row>
    <row r="41" spans="1:14" ht="39.950000000000003" customHeight="1">
      <c r="A41" s="105">
        <v>4220</v>
      </c>
      <c r="B41" s="49" t="s">
        <v>397</v>
      </c>
      <c r="C41" s="110" t="s">
        <v>366</v>
      </c>
      <c r="D41" s="20">
        <v>1000</v>
      </c>
      <c r="E41" s="20">
        <v>1000</v>
      </c>
      <c r="F41" s="20" t="s">
        <v>22</v>
      </c>
      <c r="G41" s="20">
        <v>1000</v>
      </c>
      <c r="H41" s="20">
        <v>1000</v>
      </c>
      <c r="I41" s="20" t="s">
        <v>22</v>
      </c>
      <c r="J41" s="20">
        <v>126</v>
      </c>
      <c r="K41" s="20">
        <v>126</v>
      </c>
      <c r="L41" s="20" t="s">
        <v>22</v>
      </c>
      <c r="M41" s="51">
        <f t="shared" si="0"/>
        <v>0.126</v>
      </c>
      <c r="N41" s="51">
        <f t="shared" si="1"/>
        <v>0.126</v>
      </c>
    </row>
    <row r="42" spans="1:14" ht="39.950000000000003" customHeight="1">
      <c r="A42" s="105"/>
      <c r="B42" s="49" t="s">
        <v>165</v>
      </c>
      <c r="C42" s="110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51"/>
      <c r="N42" s="51"/>
    </row>
    <row r="43" spans="1:14" ht="39.950000000000003" customHeight="1">
      <c r="A43" s="105">
        <v>4221</v>
      </c>
      <c r="B43" s="49" t="s">
        <v>398</v>
      </c>
      <c r="C43" s="110" t="s">
        <v>399</v>
      </c>
      <c r="D43" s="20">
        <v>1000</v>
      </c>
      <c r="E43" s="20">
        <v>1000</v>
      </c>
      <c r="F43" s="20" t="s">
        <v>22</v>
      </c>
      <c r="G43" s="20">
        <v>1000</v>
      </c>
      <c r="H43" s="20">
        <v>1000</v>
      </c>
      <c r="I43" s="20" t="s">
        <v>22</v>
      </c>
      <c r="J43" s="20">
        <v>126</v>
      </c>
      <c r="K43" s="20">
        <v>126</v>
      </c>
      <c r="L43" s="20" t="s">
        <v>22</v>
      </c>
      <c r="M43" s="51">
        <f t="shared" si="0"/>
        <v>0.126</v>
      </c>
      <c r="N43" s="51">
        <f t="shared" si="1"/>
        <v>0.126</v>
      </c>
    </row>
    <row r="44" spans="1:14" ht="39.950000000000003" customHeight="1">
      <c r="A44" s="105">
        <v>4222</v>
      </c>
      <c r="B44" s="49" t="s">
        <v>400</v>
      </c>
      <c r="C44" s="110" t="s">
        <v>401</v>
      </c>
      <c r="D44" s="20">
        <v>0</v>
      </c>
      <c r="E44" s="20">
        <v>0</v>
      </c>
      <c r="F44" s="20" t="s">
        <v>22</v>
      </c>
      <c r="G44" s="20">
        <v>0</v>
      </c>
      <c r="H44" s="20">
        <v>0</v>
      </c>
      <c r="I44" s="20" t="s">
        <v>22</v>
      </c>
      <c r="J44" s="20">
        <v>0</v>
      </c>
      <c r="K44" s="20">
        <v>0</v>
      </c>
      <c r="L44" s="20" t="s">
        <v>22</v>
      </c>
      <c r="M44" s="51"/>
      <c r="N44" s="51"/>
    </row>
    <row r="45" spans="1:14" ht="39.950000000000003" customHeight="1">
      <c r="A45" s="105">
        <v>4223</v>
      </c>
      <c r="B45" s="49" t="s">
        <v>402</v>
      </c>
      <c r="C45" s="110" t="s">
        <v>403</v>
      </c>
      <c r="D45" s="20">
        <v>0</v>
      </c>
      <c r="E45" s="20">
        <v>0</v>
      </c>
      <c r="F45" s="20" t="s">
        <v>22</v>
      </c>
      <c r="G45" s="20">
        <v>0</v>
      </c>
      <c r="H45" s="20">
        <v>0</v>
      </c>
      <c r="I45" s="20" t="s">
        <v>22</v>
      </c>
      <c r="J45" s="20">
        <v>0</v>
      </c>
      <c r="K45" s="20">
        <v>0</v>
      </c>
      <c r="L45" s="20" t="s">
        <v>22</v>
      </c>
      <c r="M45" s="51"/>
      <c r="N45" s="51"/>
    </row>
    <row r="46" spans="1:14" ht="39.950000000000003" customHeight="1">
      <c r="A46" s="105">
        <v>4230</v>
      </c>
      <c r="B46" s="49" t="s">
        <v>404</v>
      </c>
      <c r="C46" s="110" t="s">
        <v>22</v>
      </c>
      <c r="D46" s="20">
        <v>3475</v>
      </c>
      <c r="E46" s="20">
        <v>3475</v>
      </c>
      <c r="F46" s="20" t="s">
        <v>22</v>
      </c>
      <c r="G46" s="20">
        <v>2575</v>
      </c>
      <c r="H46" s="20">
        <v>2575</v>
      </c>
      <c r="I46" s="20" t="s">
        <v>22</v>
      </c>
      <c r="J46" s="20">
        <v>686.68</v>
      </c>
      <c r="K46" s="20">
        <v>686.68</v>
      </c>
      <c r="L46" s="20" t="s">
        <v>22</v>
      </c>
      <c r="M46" s="51">
        <f t="shared" si="0"/>
        <v>0.26667184466019417</v>
      </c>
      <c r="N46" s="51">
        <f t="shared" si="1"/>
        <v>0.26667184466019417</v>
      </c>
    </row>
    <row r="47" spans="1:14" ht="39.950000000000003" customHeight="1">
      <c r="A47" s="105"/>
      <c r="B47" s="49" t="s">
        <v>165</v>
      </c>
      <c r="C47" s="110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51"/>
      <c r="N47" s="51"/>
    </row>
    <row r="48" spans="1:14" ht="39.950000000000003" customHeight="1">
      <c r="A48" s="105">
        <v>4231</v>
      </c>
      <c r="B48" s="49" t="s">
        <v>405</v>
      </c>
      <c r="C48" s="110" t="s">
        <v>406</v>
      </c>
      <c r="D48" s="20">
        <v>0</v>
      </c>
      <c r="E48" s="20">
        <v>0</v>
      </c>
      <c r="F48" s="20" t="s">
        <v>22</v>
      </c>
      <c r="G48" s="20">
        <v>0</v>
      </c>
      <c r="H48" s="20">
        <v>0</v>
      </c>
      <c r="I48" s="20" t="s">
        <v>22</v>
      </c>
      <c r="J48" s="20">
        <v>0</v>
      </c>
      <c r="K48" s="20">
        <v>0</v>
      </c>
      <c r="L48" s="20" t="s">
        <v>22</v>
      </c>
      <c r="M48" s="51"/>
      <c r="N48" s="51"/>
    </row>
    <row r="49" spans="1:14" ht="39.950000000000003" customHeight="1">
      <c r="A49" s="105">
        <v>4232</v>
      </c>
      <c r="B49" s="49" t="s">
        <v>407</v>
      </c>
      <c r="C49" s="110" t="s">
        <v>408</v>
      </c>
      <c r="D49" s="20">
        <v>1475</v>
      </c>
      <c r="E49" s="20">
        <v>1475</v>
      </c>
      <c r="F49" s="20" t="s">
        <v>22</v>
      </c>
      <c r="G49" s="20">
        <v>1475</v>
      </c>
      <c r="H49" s="20">
        <v>1475</v>
      </c>
      <c r="I49" s="20" t="s">
        <v>22</v>
      </c>
      <c r="J49" s="20">
        <v>492.6</v>
      </c>
      <c r="K49" s="20">
        <v>492.6</v>
      </c>
      <c r="L49" s="20" t="s">
        <v>22</v>
      </c>
      <c r="M49" s="51">
        <f t="shared" si="0"/>
        <v>0.33396610169491525</v>
      </c>
      <c r="N49" s="51">
        <f t="shared" si="1"/>
        <v>0.33396610169491525</v>
      </c>
    </row>
    <row r="50" spans="1:14" ht="39.950000000000003" customHeight="1">
      <c r="A50" s="105">
        <v>4233</v>
      </c>
      <c r="B50" s="49" t="s">
        <v>409</v>
      </c>
      <c r="C50" s="110" t="s">
        <v>410</v>
      </c>
      <c r="D50" s="20">
        <v>0</v>
      </c>
      <c r="E50" s="20">
        <v>0</v>
      </c>
      <c r="F50" s="20" t="s">
        <v>22</v>
      </c>
      <c r="G50" s="20">
        <v>0</v>
      </c>
      <c r="H50" s="20">
        <v>0</v>
      </c>
      <c r="I50" s="20" t="s">
        <v>22</v>
      </c>
      <c r="J50" s="20">
        <v>0</v>
      </c>
      <c r="K50" s="20">
        <v>0</v>
      </c>
      <c r="L50" s="20" t="s">
        <v>22</v>
      </c>
      <c r="M50" s="51"/>
      <c r="N50" s="51"/>
    </row>
    <row r="51" spans="1:14" ht="39.950000000000003" customHeight="1">
      <c r="A51" s="105">
        <v>4234</v>
      </c>
      <c r="B51" s="49" t="s">
        <v>411</v>
      </c>
      <c r="C51" s="110" t="s">
        <v>412</v>
      </c>
      <c r="D51" s="20">
        <v>550</v>
      </c>
      <c r="E51" s="20">
        <v>550</v>
      </c>
      <c r="F51" s="20" t="s">
        <v>22</v>
      </c>
      <c r="G51" s="20">
        <v>550</v>
      </c>
      <c r="H51" s="20">
        <v>550</v>
      </c>
      <c r="I51" s="20" t="s">
        <v>22</v>
      </c>
      <c r="J51" s="20">
        <v>0</v>
      </c>
      <c r="K51" s="20">
        <v>0</v>
      </c>
      <c r="L51" s="20" t="s">
        <v>22</v>
      </c>
      <c r="M51" s="51"/>
      <c r="N51" s="51"/>
    </row>
    <row r="52" spans="1:14" ht="39.950000000000003" customHeight="1">
      <c r="A52" s="105">
        <v>4235</v>
      </c>
      <c r="B52" s="49" t="s">
        <v>413</v>
      </c>
      <c r="C52" s="110" t="s">
        <v>414</v>
      </c>
      <c r="D52" s="20">
        <v>0</v>
      </c>
      <c r="E52" s="20">
        <v>0</v>
      </c>
      <c r="F52" s="20" t="s">
        <v>22</v>
      </c>
      <c r="G52" s="20">
        <v>0</v>
      </c>
      <c r="H52" s="20">
        <v>0</v>
      </c>
      <c r="I52" s="20" t="s">
        <v>22</v>
      </c>
      <c r="J52" s="20">
        <v>0</v>
      </c>
      <c r="K52" s="20">
        <v>0</v>
      </c>
      <c r="L52" s="20" t="s">
        <v>22</v>
      </c>
      <c r="M52" s="51"/>
      <c r="N52" s="51"/>
    </row>
    <row r="53" spans="1:14" ht="39.950000000000003" customHeight="1">
      <c r="A53" s="105">
        <v>4236</v>
      </c>
      <c r="B53" s="49" t="s">
        <v>415</v>
      </c>
      <c r="C53" s="110" t="s">
        <v>416</v>
      </c>
      <c r="D53" s="20">
        <v>0</v>
      </c>
      <c r="E53" s="20">
        <v>0</v>
      </c>
      <c r="F53" s="20" t="s">
        <v>22</v>
      </c>
      <c r="G53" s="20">
        <v>0</v>
      </c>
      <c r="H53" s="20">
        <v>0</v>
      </c>
      <c r="I53" s="20" t="s">
        <v>22</v>
      </c>
      <c r="J53" s="20">
        <v>0</v>
      </c>
      <c r="K53" s="20">
        <v>0</v>
      </c>
      <c r="L53" s="20" t="s">
        <v>22</v>
      </c>
      <c r="M53" s="51"/>
      <c r="N53" s="51"/>
    </row>
    <row r="54" spans="1:14" ht="39.950000000000003" customHeight="1">
      <c r="A54" s="105">
        <v>4237</v>
      </c>
      <c r="B54" s="49" t="s">
        <v>417</v>
      </c>
      <c r="C54" s="110" t="s">
        <v>418</v>
      </c>
      <c r="D54" s="20">
        <v>1000</v>
      </c>
      <c r="E54" s="20">
        <v>1000</v>
      </c>
      <c r="F54" s="20" t="s">
        <v>22</v>
      </c>
      <c r="G54" s="20">
        <v>100</v>
      </c>
      <c r="H54" s="20">
        <v>100</v>
      </c>
      <c r="I54" s="20" t="s">
        <v>22</v>
      </c>
      <c r="J54" s="20">
        <v>0</v>
      </c>
      <c r="K54" s="20">
        <v>0</v>
      </c>
      <c r="L54" s="20" t="s">
        <v>22</v>
      </c>
      <c r="M54" s="51"/>
      <c r="N54" s="51"/>
    </row>
    <row r="55" spans="1:14" ht="39.950000000000003" customHeight="1">
      <c r="A55" s="105">
        <v>4238</v>
      </c>
      <c r="B55" s="49" t="s">
        <v>419</v>
      </c>
      <c r="C55" s="110" t="s">
        <v>420</v>
      </c>
      <c r="D55" s="20">
        <v>450</v>
      </c>
      <c r="E55" s="20">
        <v>450</v>
      </c>
      <c r="F55" s="20" t="s">
        <v>22</v>
      </c>
      <c r="G55" s="20">
        <v>450</v>
      </c>
      <c r="H55" s="20">
        <v>450</v>
      </c>
      <c r="I55" s="20" t="s">
        <v>22</v>
      </c>
      <c r="J55" s="20">
        <v>194.08</v>
      </c>
      <c r="K55" s="20">
        <v>194.08</v>
      </c>
      <c r="L55" s="20" t="s">
        <v>22</v>
      </c>
      <c r="M55" s="51">
        <f t="shared" si="0"/>
        <v>0.43128888888888894</v>
      </c>
      <c r="N55" s="51">
        <f t="shared" si="1"/>
        <v>0.43128888888888894</v>
      </c>
    </row>
    <row r="56" spans="1:14" ht="39.950000000000003" customHeight="1">
      <c r="A56" s="105">
        <v>4240</v>
      </c>
      <c r="B56" s="49" t="s">
        <v>421</v>
      </c>
      <c r="C56" s="110" t="s">
        <v>366</v>
      </c>
      <c r="D56" s="20">
        <v>5550</v>
      </c>
      <c r="E56" s="20">
        <v>5550</v>
      </c>
      <c r="F56" s="20" t="s">
        <v>22</v>
      </c>
      <c r="G56" s="20">
        <v>5550</v>
      </c>
      <c r="H56" s="20">
        <v>5550</v>
      </c>
      <c r="I56" s="20" t="s">
        <v>22</v>
      </c>
      <c r="J56" s="20">
        <v>352.6</v>
      </c>
      <c r="K56" s="20">
        <v>352.6</v>
      </c>
      <c r="L56" s="20" t="s">
        <v>22</v>
      </c>
      <c r="M56" s="51">
        <f t="shared" si="0"/>
        <v>6.3531531531531529E-2</v>
      </c>
      <c r="N56" s="51">
        <f t="shared" si="1"/>
        <v>6.3531531531531529E-2</v>
      </c>
    </row>
    <row r="57" spans="1:14" ht="39.950000000000003" customHeight="1">
      <c r="A57" s="105"/>
      <c r="B57" s="49" t="s">
        <v>165</v>
      </c>
      <c r="C57" s="110"/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51"/>
      <c r="N57" s="51"/>
    </row>
    <row r="58" spans="1:14" ht="39.950000000000003" customHeight="1">
      <c r="A58" s="105">
        <v>4241</v>
      </c>
      <c r="B58" s="49" t="s">
        <v>422</v>
      </c>
      <c r="C58" s="110" t="s">
        <v>423</v>
      </c>
      <c r="D58" s="20">
        <v>5550</v>
      </c>
      <c r="E58" s="20">
        <v>5550</v>
      </c>
      <c r="F58" s="20" t="s">
        <v>22</v>
      </c>
      <c r="G58" s="20">
        <v>5550</v>
      </c>
      <c r="H58" s="20">
        <v>5550</v>
      </c>
      <c r="I58" s="20" t="s">
        <v>22</v>
      </c>
      <c r="J58" s="20">
        <v>352.6</v>
      </c>
      <c r="K58" s="20">
        <v>352.6</v>
      </c>
      <c r="L58" s="20" t="s">
        <v>22</v>
      </c>
      <c r="M58" s="51">
        <f t="shared" si="0"/>
        <v>6.3531531531531529E-2</v>
      </c>
      <c r="N58" s="51">
        <f t="shared" si="1"/>
        <v>6.3531531531531529E-2</v>
      </c>
    </row>
    <row r="59" spans="1:14" ht="39.950000000000003" customHeight="1">
      <c r="A59" s="105">
        <v>4250</v>
      </c>
      <c r="B59" s="49" t="s">
        <v>424</v>
      </c>
      <c r="C59" s="110" t="s">
        <v>366</v>
      </c>
      <c r="D59" s="20">
        <v>6860</v>
      </c>
      <c r="E59" s="20">
        <v>6860</v>
      </c>
      <c r="F59" s="20" t="s">
        <v>22</v>
      </c>
      <c r="G59" s="20">
        <v>6860</v>
      </c>
      <c r="H59" s="20">
        <v>6860</v>
      </c>
      <c r="I59" s="20" t="s">
        <v>22</v>
      </c>
      <c r="J59" s="20">
        <v>1200.3599999999999</v>
      </c>
      <c r="K59" s="20">
        <v>1200.3599999999999</v>
      </c>
      <c r="L59" s="20" t="s">
        <v>22</v>
      </c>
      <c r="M59" s="51">
        <f t="shared" si="0"/>
        <v>0.17497959183673467</v>
      </c>
      <c r="N59" s="51">
        <f t="shared" si="1"/>
        <v>0.17497959183673467</v>
      </c>
    </row>
    <row r="60" spans="1:14" ht="39.950000000000003" customHeight="1">
      <c r="A60" s="105"/>
      <c r="B60" s="49" t="s">
        <v>165</v>
      </c>
      <c r="C60" s="110"/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51"/>
      <c r="N60" s="51"/>
    </row>
    <row r="61" spans="1:14" ht="39.950000000000003" customHeight="1">
      <c r="A61" s="105">
        <v>4251</v>
      </c>
      <c r="B61" s="49" t="s">
        <v>425</v>
      </c>
      <c r="C61" s="110" t="s">
        <v>426</v>
      </c>
      <c r="D61" s="20">
        <v>2860</v>
      </c>
      <c r="E61" s="20">
        <v>2860</v>
      </c>
      <c r="F61" s="20" t="s">
        <v>22</v>
      </c>
      <c r="G61" s="20">
        <v>2860</v>
      </c>
      <c r="H61" s="20">
        <v>2860</v>
      </c>
      <c r="I61" s="20" t="s">
        <v>22</v>
      </c>
      <c r="J61" s="20">
        <v>0</v>
      </c>
      <c r="K61" s="20">
        <v>0</v>
      </c>
      <c r="L61" s="20" t="s">
        <v>22</v>
      </c>
      <c r="M61" s="51"/>
      <c r="N61" s="51"/>
    </row>
    <row r="62" spans="1:14" ht="39.950000000000003" customHeight="1">
      <c r="A62" s="105">
        <v>4252</v>
      </c>
      <c r="B62" s="49" t="s">
        <v>427</v>
      </c>
      <c r="C62" s="110" t="s">
        <v>428</v>
      </c>
      <c r="D62" s="20">
        <v>4000</v>
      </c>
      <c r="E62" s="20">
        <v>4000</v>
      </c>
      <c r="F62" s="20" t="s">
        <v>22</v>
      </c>
      <c r="G62" s="20">
        <v>4000</v>
      </c>
      <c r="H62" s="20">
        <v>4000</v>
      </c>
      <c r="I62" s="20" t="s">
        <v>22</v>
      </c>
      <c r="J62" s="20">
        <v>1200.3599999999999</v>
      </c>
      <c r="K62" s="20">
        <v>1200.3599999999999</v>
      </c>
      <c r="L62" s="20" t="s">
        <v>22</v>
      </c>
      <c r="M62" s="51">
        <f t="shared" si="0"/>
        <v>0.30008999999999997</v>
      </c>
      <c r="N62" s="51">
        <f t="shared" si="1"/>
        <v>0.30008999999999997</v>
      </c>
    </row>
    <row r="63" spans="1:14" ht="39.950000000000003" customHeight="1">
      <c r="A63" s="105">
        <v>4260</v>
      </c>
      <c r="B63" s="49" t="s">
        <v>429</v>
      </c>
      <c r="C63" s="110" t="s">
        <v>366</v>
      </c>
      <c r="D63" s="20">
        <v>13170</v>
      </c>
      <c r="E63" s="20">
        <v>13170</v>
      </c>
      <c r="F63" s="20" t="s">
        <v>22</v>
      </c>
      <c r="G63" s="20">
        <v>13170</v>
      </c>
      <c r="H63" s="20">
        <v>13170</v>
      </c>
      <c r="I63" s="20" t="s">
        <v>22</v>
      </c>
      <c r="J63" s="20">
        <v>2184.5896000000002</v>
      </c>
      <c r="K63" s="20">
        <v>2184.5896000000002</v>
      </c>
      <c r="L63" s="20" t="s">
        <v>22</v>
      </c>
      <c r="M63" s="51">
        <f t="shared" si="0"/>
        <v>0.16587620349278664</v>
      </c>
      <c r="N63" s="51">
        <f t="shared" si="1"/>
        <v>0.16587620349278664</v>
      </c>
    </row>
    <row r="64" spans="1:14" ht="39.950000000000003" customHeight="1">
      <c r="A64" s="105"/>
      <c r="B64" s="49" t="s">
        <v>165</v>
      </c>
      <c r="C64" s="110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51"/>
      <c r="N64" s="51"/>
    </row>
    <row r="65" spans="1:14" ht="39.950000000000003" customHeight="1">
      <c r="A65" s="105">
        <v>4261</v>
      </c>
      <c r="B65" s="49" t="s">
        <v>430</v>
      </c>
      <c r="C65" s="110" t="s">
        <v>431</v>
      </c>
      <c r="D65" s="20">
        <v>1000</v>
      </c>
      <c r="E65" s="20">
        <v>1000</v>
      </c>
      <c r="F65" s="20" t="s">
        <v>22</v>
      </c>
      <c r="G65" s="20">
        <v>1000</v>
      </c>
      <c r="H65" s="20">
        <v>1000</v>
      </c>
      <c r="I65" s="20" t="s">
        <v>22</v>
      </c>
      <c r="J65" s="20">
        <v>245.75</v>
      </c>
      <c r="K65" s="20">
        <v>245.75</v>
      </c>
      <c r="L65" s="20" t="s">
        <v>22</v>
      </c>
      <c r="M65" s="51">
        <f t="shared" si="0"/>
        <v>0.24575</v>
      </c>
      <c r="N65" s="51">
        <f t="shared" si="1"/>
        <v>0.24575</v>
      </c>
    </row>
    <row r="66" spans="1:14" ht="39.950000000000003" customHeight="1">
      <c r="A66" s="105">
        <v>4262</v>
      </c>
      <c r="B66" s="49" t="s">
        <v>432</v>
      </c>
      <c r="C66" s="110" t="s">
        <v>433</v>
      </c>
      <c r="D66" s="20">
        <v>0</v>
      </c>
      <c r="E66" s="20">
        <v>0</v>
      </c>
      <c r="F66" s="20" t="s">
        <v>22</v>
      </c>
      <c r="G66" s="20">
        <v>0</v>
      </c>
      <c r="H66" s="20">
        <v>0</v>
      </c>
      <c r="I66" s="20" t="s">
        <v>22</v>
      </c>
      <c r="J66" s="20">
        <v>0</v>
      </c>
      <c r="K66" s="20">
        <v>0</v>
      </c>
      <c r="L66" s="20" t="s">
        <v>22</v>
      </c>
      <c r="M66" s="51"/>
      <c r="N66" s="51"/>
    </row>
    <row r="67" spans="1:14" ht="39.950000000000003" customHeight="1">
      <c r="A67" s="105">
        <v>4263</v>
      </c>
      <c r="B67" s="49" t="s">
        <v>434</v>
      </c>
      <c r="C67" s="110" t="s">
        <v>435</v>
      </c>
      <c r="D67" s="20">
        <v>0</v>
      </c>
      <c r="E67" s="20">
        <v>0</v>
      </c>
      <c r="F67" s="20" t="s">
        <v>22</v>
      </c>
      <c r="G67" s="20">
        <v>0</v>
      </c>
      <c r="H67" s="20">
        <v>0</v>
      </c>
      <c r="I67" s="20" t="s">
        <v>22</v>
      </c>
      <c r="J67" s="20">
        <v>0</v>
      </c>
      <c r="K67" s="20">
        <v>0</v>
      </c>
      <c r="L67" s="20" t="s">
        <v>22</v>
      </c>
      <c r="M67" s="51"/>
      <c r="N67" s="51"/>
    </row>
    <row r="68" spans="1:14" ht="39.950000000000003" customHeight="1">
      <c r="A68" s="105">
        <v>4264</v>
      </c>
      <c r="B68" s="49" t="s">
        <v>436</v>
      </c>
      <c r="C68" s="110" t="s">
        <v>437</v>
      </c>
      <c r="D68" s="20">
        <v>4000</v>
      </c>
      <c r="E68" s="20">
        <v>4000</v>
      </c>
      <c r="F68" s="20" t="s">
        <v>22</v>
      </c>
      <c r="G68" s="20">
        <v>4000</v>
      </c>
      <c r="H68" s="20">
        <v>4000</v>
      </c>
      <c r="I68" s="20" t="s">
        <v>22</v>
      </c>
      <c r="J68" s="20">
        <v>894.19960000000003</v>
      </c>
      <c r="K68" s="20">
        <v>894.19960000000003</v>
      </c>
      <c r="L68" s="20" t="s">
        <v>22</v>
      </c>
      <c r="M68" s="51">
        <f t="shared" si="0"/>
        <v>0.2235499</v>
      </c>
      <c r="N68" s="51">
        <f t="shared" si="1"/>
        <v>0.2235499</v>
      </c>
    </row>
    <row r="69" spans="1:14" ht="39.950000000000003" customHeight="1">
      <c r="A69" s="105">
        <v>4265</v>
      </c>
      <c r="B69" s="49" t="s">
        <v>438</v>
      </c>
      <c r="C69" s="110" t="s">
        <v>439</v>
      </c>
      <c r="D69" s="20">
        <v>0</v>
      </c>
      <c r="E69" s="20">
        <v>0</v>
      </c>
      <c r="F69" s="20" t="s">
        <v>22</v>
      </c>
      <c r="G69" s="20">
        <v>0</v>
      </c>
      <c r="H69" s="20">
        <v>0</v>
      </c>
      <c r="I69" s="20" t="s">
        <v>22</v>
      </c>
      <c r="J69" s="20">
        <v>0</v>
      </c>
      <c r="K69" s="20">
        <v>0</v>
      </c>
      <c r="L69" s="20" t="s">
        <v>22</v>
      </c>
      <c r="M69" s="51"/>
      <c r="N69" s="51"/>
    </row>
    <row r="70" spans="1:14" ht="39.950000000000003" customHeight="1">
      <c r="A70" s="105">
        <v>4266</v>
      </c>
      <c r="B70" s="49" t="s">
        <v>440</v>
      </c>
      <c r="C70" s="110" t="s">
        <v>441</v>
      </c>
      <c r="D70" s="20">
        <v>0</v>
      </c>
      <c r="E70" s="20">
        <v>0</v>
      </c>
      <c r="F70" s="20" t="s">
        <v>22</v>
      </c>
      <c r="G70" s="20">
        <v>0</v>
      </c>
      <c r="H70" s="20">
        <v>0</v>
      </c>
      <c r="I70" s="20" t="s">
        <v>22</v>
      </c>
      <c r="J70" s="20">
        <v>0</v>
      </c>
      <c r="K70" s="20">
        <v>0</v>
      </c>
      <c r="L70" s="20" t="s">
        <v>22</v>
      </c>
      <c r="M70" s="51"/>
      <c r="N70" s="51"/>
    </row>
    <row r="71" spans="1:14" ht="39.950000000000003" customHeight="1">
      <c r="A71" s="105">
        <v>4267</v>
      </c>
      <c r="B71" s="49" t="s">
        <v>442</v>
      </c>
      <c r="C71" s="110" t="s">
        <v>443</v>
      </c>
      <c r="D71" s="20">
        <v>700</v>
      </c>
      <c r="E71" s="20">
        <v>700</v>
      </c>
      <c r="F71" s="20" t="s">
        <v>22</v>
      </c>
      <c r="G71" s="20">
        <v>700</v>
      </c>
      <c r="H71" s="20">
        <v>700</v>
      </c>
      <c r="I71" s="20" t="s">
        <v>22</v>
      </c>
      <c r="J71" s="20">
        <v>450.66</v>
      </c>
      <c r="K71" s="20">
        <v>450.66</v>
      </c>
      <c r="L71" s="20" t="s">
        <v>22</v>
      </c>
      <c r="M71" s="51">
        <f t="shared" si="0"/>
        <v>0.64380000000000004</v>
      </c>
      <c r="N71" s="51">
        <f t="shared" si="1"/>
        <v>0.64380000000000004</v>
      </c>
    </row>
    <row r="72" spans="1:14" ht="39.950000000000003" customHeight="1">
      <c r="A72" s="105">
        <v>4268</v>
      </c>
      <c r="B72" s="49" t="s">
        <v>444</v>
      </c>
      <c r="C72" s="110" t="s">
        <v>445</v>
      </c>
      <c r="D72" s="20">
        <v>7470</v>
      </c>
      <c r="E72" s="20">
        <v>7470</v>
      </c>
      <c r="F72" s="20" t="s">
        <v>22</v>
      </c>
      <c r="G72" s="20">
        <v>7470</v>
      </c>
      <c r="H72" s="20">
        <v>7470</v>
      </c>
      <c r="I72" s="20" t="s">
        <v>22</v>
      </c>
      <c r="J72" s="20">
        <v>593.98</v>
      </c>
      <c r="K72" s="20">
        <v>593.98</v>
      </c>
      <c r="L72" s="20" t="s">
        <v>22</v>
      </c>
      <c r="M72" s="51">
        <f t="shared" si="0"/>
        <v>7.9515394912985274E-2</v>
      </c>
      <c r="N72" s="51">
        <f t="shared" si="1"/>
        <v>7.9515394912985274E-2</v>
      </c>
    </row>
    <row r="73" spans="1:14" ht="39.950000000000003" customHeight="1">
      <c r="A73" s="105">
        <v>4300</v>
      </c>
      <c r="B73" s="49" t="s">
        <v>446</v>
      </c>
      <c r="C73" s="110" t="s">
        <v>366</v>
      </c>
      <c r="D73" s="20">
        <v>0</v>
      </c>
      <c r="E73" s="20">
        <v>0</v>
      </c>
      <c r="F73" s="20" t="s">
        <v>22</v>
      </c>
      <c r="G73" s="20">
        <v>0</v>
      </c>
      <c r="H73" s="20">
        <v>0</v>
      </c>
      <c r="I73" s="20" t="s">
        <v>22</v>
      </c>
      <c r="J73" s="20">
        <v>0</v>
      </c>
      <c r="K73" s="20">
        <v>0</v>
      </c>
      <c r="L73" s="20" t="s">
        <v>22</v>
      </c>
      <c r="M73" s="51"/>
      <c r="N73" s="51"/>
    </row>
    <row r="74" spans="1:14" ht="39.950000000000003" customHeight="1">
      <c r="A74" s="105"/>
      <c r="B74" s="49" t="s">
        <v>364</v>
      </c>
      <c r="C74" s="110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51"/>
      <c r="N74" s="51"/>
    </row>
    <row r="75" spans="1:14" ht="39.950000000000003" customHeight="1">
      <c r="A75" s="105">
        <v>4310</v>
      </c>
      <c r="B75" s="49" t="s">
        <v>447</v>
      </c>
      <c r="C75" s="110" t="s">
        <v>366</v>
      </c>
      <c r="D75" s="20">
        <v>0</v>
      </c>
      <c r="E75" s="20">
        <v>0</v>
      </c>
      <c r="F75" s="20" t="s">
        <v>22</v>
      </c>
      <c r="G75" s="20">
        <v>0</v>
      </c>
      <c r="H75" s="20">
        <v>0</v>
      </c>
      <c r="I75" s="20" t="s">
        <v>22</v>
      </c>
      <c r="J75" s="20">
        <v>0</v>
      </c>
      <c r="K75" s="20">
        <v>0</v>
      </c>
      <c r="L75" s="20" t="s">
        <v>22</v>
      </c>
      <c r="M75" s="51"/>
      <c r="N75" s="51"/>
    </row>
    <row r="76" spans="1:14" ht="39.950000000000003" customHeight="1">
      <c r="A76" s="105"/>
      <c r="B76" s="49" t="s">
        <v>165</v>
      </c>
      <c r="C76" s="110"/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51"/>
      <c r="N76" s="51"/>
    </row>
    <row r="77" spans="1:14" ht="39.950000000000003" customHeight="1">
      <c r="A77" s="105">
        <v>4311</v>
      </c>
      <c r="B77" s="49" t="s">
        <v>448</v>
      </c>
      <c r="C77" s="110" t="s">
        <v>449</v>
      </c>
      <c r="D77" s="20">
        <v>0</v>
      </c>
      <c r="E77" s="20">
        <v>0</v>
      </c>
      <c r="F77" s="20" t="s">
        <v>22</v>
      </c>
      <c r="G77" s="20">
        <v>0</v>
      </c>
      <c r="H77" s="20">
        <v>0</v>
      </c>
      <c r="I77" s="20" t="s">
        <v>22</v>
      </c>
      <c r="J77" s="20">
        <v>0</v>
      </c>
      <c r="K77" s="20">
        <v>0</v>
      </c>
      <c r="L77" s="20" t="s">
        <v>22</v>
      </c>
      <c r="M77" s="51"/>
      <c r="N77" s="51"/>
    </row>
    <row r="78" spans="1:14" ht="39.950000000000003" customHeight="1">
      <c r="A78" s="105">
        <v>4312</v>
      </c>
      <c r="B78" s="49" t="s">
        <v>450</v>
      </c>
      <c r="C78" s="110" t="s">
        <v>451</v>
      </c>
      <c r="D78" s="20">
        <v>0</v>
      </c>
      <c r="E78" s="20">
        <v>0</v>
      </c>
      <c r="F78" s="20" t="s">
        <v>22</v>
      </c>
      <c r="G78" s="20">
        <v>0</v>
      </c>
      <c r="H78" s="20">
        <v>0</v>
      </c>
      <c r="I78" s="20" t="s">
        <v>22</v>
      </c>
      <c r="J78" s="20">
        <v>0</v>
      </c>
      <c r="K78" s="20">
        <v>0</v>
      </c>
      <c r="L78" s="20" t="s">
        <v>22</v>
      </c>
      <c r="M78" s="51"/>
      <c r="N78" s="51"/>
    </row>
    <row r="79" spans="1:14" ht="39.950000000000003" customHeight="1">
      <c r="A79" s="105">
        <v>4320</v>
      </c>
      <c r="B79" s="49" t="s">
        <v>452</v>
      </c>
      <c r="C79" s="110" t="s">
        <v>366</v>
      </c>
      <c r="D79" s="20">
        <v>0</v>
      </c>
      <c r="E79" s="20">
        <v>0</v>
      </c>
      <c r="F79" s="20" t="s">
        <v>22</v>
      </c>
      <c r="G79" s="20">
        <v>0</v>
      </c>
      <c r="H79" s="20">
        <v>0</v>
      </c>
      <c r="I79" s="20" t="s">
        <v>22</v>
      </c>
      <c r="J79" s="20">
        <v>0</v>
      </c>
      <c r="K79" s="20">
        <v>0</v>
      </c>
      <c r="L79" s="20" t="s">
        <v>22</v>
      </c>
      <c r="M79" s="51"/>
      <c r="N79" s="51"/>
    </row>
    <row r="80" spans="1:14" ht="39.950000000000003" customHeight="1">
      <c r="A80" s="105"/>
      <c r="B80" s="49" t="s">
        <v>165</v>
      </c>
      <c r="C80" s="110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51"/>
      <c r="N80" s="51"/>
    </row>
    <row r="81" spans="1:14" ht="39.950000000000003" customHeight="1">
      <c r="A81" s="105">
        <v>4321</v>
      </c>
      <c r="B81" s="49" t="s">
        <v>453</v>
      </c>
      <c r="C81" s="110" t="s">
        <v>454</v>
      </c>
      <c r="D81" s="20">
        <v>0</v>
      </c>
      <c r="E81" s="20">
        <v>0</v>
      </c>
      <c r="F81" s="20" t="s">
        <v>22</v>
      </c>
      <c r="G81" s="20">
        <v>0</v>
      </c>
      <c r="H81" s="20">
        <v>0</v>
      </c>
      <c r="I81" s="20" t="s">
        <v>22</v>
      </c>
      <c r="J81" s="20">
        <v>0</v>
      </c>
      <c r="K81" s="20">
        <v>0</v>
      </c>
      <c r="L81" s="20" t="s">
        <v>22</v>
      </c>
      <c r="M81" s="51"/>
      <c r="N81" s="51"/>
    </row>
    <row r="82" spans="1:14" ht="39.950000000000003" customHeight="1">
      <c r="A82" s="105">
        <v>4322</v>
      </c>
      <c r="B82" s="49" t="s">
        <v>455</v>
      </c>
      <c r="C82" s="110" t="s">
        <v>456</v>
      </c>
      <c r="D82" s="20">
        <v>0</v>
      </c>
      <c r="E82" s="20">
        <v>0</v>
      </c>
      <c r="F82" s="20" t="s">
        <v>22</v>
      </c>
      <c r="G82" s="20">
        <v>0</v>
      </c>
      <c r="H82" s="20">
        <v>0</v>
      </c>
      <c r="I82" s="20" t="s">
        <v>22</v>
      </c>
      <c r="J82" s="20">
        <v>0</v>
      </c>
      <c r="K82" s="20">
        <v>0</v>
      </c>
      <c r="L82" s="20" t="s">
        <v>22</v>
      </c>
      <c r="M82" s="51"/>
      <c r="N82" s="51"/>
    </row>
    <row r="83" spans="1:14" ht="39.950000000000003" customHeight="1">
      <c r="A83" s="105">
        <v>4330</v>
      </c>
      <c r="B83" s="49" t="s">
        <v>457</v>
      </c>
      <c r="C83" s="110" t="s">
        <v>366</v>
      </c>
      <c r="D83" s="20">
        <v>0</v>
      </c>
      <c r="E83" s="20">
        <v>0</v>
      </c>
      <c r="F83" s="20" t="s">
        <v>22</v>
      </c>
      <c r="G83" s="20">
        <v>0</v>
      </c>
      <c r="H83" s="20">
        <v>0</v>
      </c>
      <c r="I83" s="20" t="s">
        <v>22</v>
      </c>
      <c r="J83" s="20">
        <v>0</v>
      </c>
      <c r="K83" s="20">
        <v>0</v>
      </c>
      <c r="L83" s="20" t="s">
        <v>22</v>
      </c>
      <c r="M83" s="51"/>
      <c r="N83" s="51"/>
    </row>
    <row r="84" spans="1:14" ht="39.950000000000003" customHeight="1">
      <c r="A84" s="105"/>
      <c r="B84" s="49" t="s">
        <v>165</v>
      </c>
      <c r="C84" s="110"/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51"/>
      <c r="N84" s="51"/>
    </row>
    <row r="85" spans="1:14" ht="39.950000000000003" customHeight="1">
      <c r="A85" s="105">
        <v>4331</v>
      </c>
      <c r="B85" s="49" t="s">
        <v>458</v>
      </c>
      <c r="C85" s="110" t="s">
        <v>459</v>
      </c>
      <c r="D85" s="20">
        <v>0</v>
      </c>
      <c r="E85" s="20">
        <v>0</v>
      </c>
      <c r="F85" s="20" t="s">
        <v>22</v>
      </c>
      <c r="G85" s="20">
        <v>0</v>
      </c>
      <c r="H85" s="20">
        <v>0</v>
      </c>
      <c r="I85" s="20" t="s">
        <v>22</v>
      </c>
      <c r="J85" s="20">
        <v>0</v>
      </c>
      <c r="K85" s="20">
        <v>0</v>
      </c>
      <c r="L85" s="20" t="s">
        <v>22</v>
      </c>
      <c r="M85" s="51"/>
      <c r="N85" s="51"/>
    </row>
    <row r="86" spans="1:14" ht="39.950000000000003" customHeight="1">
      <c r="A86" s="105">
        <v>4332</v>
      </c>
      <c r="B86" s="49" t="s">
        <v>460</v>
      </c>
      <c r="C86" s="110" t="s">
        <v>461</v>
      </c>
      <c r="D86" s="20">
        <v>0</v>
      </c>
      <c r="E86" s="20">
        <v>0</v>
      </c>
      <c r="F86" s="20" t="s">
        <v>22</v>
      </c>
      <c r="G86" s="20">
        <v>0</v>
      </c>
      <c r="H86" s="20">
        <v>0</v>
      </c>
      <c r="I86" s="20" t="s">
        <v>22</v>
      </c>
      <c r="J86" s="20">
        <v>0</v>
      </c>
      <c r="K86" s="20">
        <v>0</v>
      </c>
      <c r="L86" s="20" t="s">
        <v>22</v>
      </c>
      <c r="M86" s="51"/>
      <c r="N86" s="51"/>
    </row>
    <row r="87" spans="1:14" ht="39.950000000000003" customHeight="1">
      <c r="A87" s="105">
        <v>4333</v>
      </c>
      <c r="B87" s="49" t="s">
        <v>462</v>
      </c>
      <c r="C87" s="110" t="s">
        <v>463</v>
      </c>
      <c r="D87" s="20">
        <v>0</v>
      </c>
      <c r="E87" s="20">
        <v>0</v>
      </c>
      <c r="F87" s="20" t="s">
        <v>22</v>
      </c>
      <c r="G87" s="20">
        <v>0</v>
      </c>
      <c r="H87" s="20">
        <v>0</v>
      </c>
      <c r="I87" s="20" t="s">
        <v>22</v>
      </c>
      <c r="J87" s="20">
        <v>0</v>
      </c>
      <c r="K87" s="20">
        <v>0</v>
      </c>
      <c r="L87" s="20" t="s">
        <v>22</v>
      </c>
      <c r="M87" s="51"/>
      <c r="N87" s="51"/>
    </row>
    <row r="88" spans="1:14" ht="39.950000000000003" customHeight="1">
      <c r="A88" s="105">
        <v>4400</v>
      </c>
      <c r="B88" s="49" t="s">
        <v>464</v>
      </c>
      <c r="C88" s="110" t="s">
        <v>366</v>
      </c>
      <c r="D88" s="20">
        <v>505681.8</v>
      </c>
      <c r="E88" s="20">
        <v>505681.8</v>
      </c>
      <c r="F88" s="20" t="s">
        <v>22</v>
      </c>
      <c r="G88" s="20">
        <v>505681.8</v>
      </c>
      <c r="H88" s="20">
        <v>505681.8</v>
      </c>
      <c r="I88" s="20" t="s">
        <v>22</v>
      </c>
      <c r="J88" s="20">
        <v>112560.59299999999</v>
      </c>
      <c r="K88" s="20">
        <v>112560.59299999999</v>
      </c>
      <c r="L88" s="20" t="s">
        <v>22</v>
      </c>
      <c r="M88" s="51">
        <f t="shared" ref="M88:M139" si="2">J88/G88</f>
        <v>0.22259174247520871</v>
      </c>
      <c r="N88" s="51">
        <f t="shared" ref="N88:N139" si="3">K88/H88</f>
        <v>0.22259174247520871</v>
      </c>
    </row>
    <row r="89" spans="1:14" ht="39.950000000000003" customHeight="1">
      <c r="A89" s="105"/>
      <c r="B89" s="49" t="s">
        <v>364</v>
      </c>
      <c r="C89" s="110"/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51"/>
      <c r="N89" s="51"/>
    </row>
    <row r="90" spans="1:14" ht="39.950000000000003" customHeight="1">
      <c r="A90" s="105">
        <v>4410</v>
      </c>
      <c r="B90" s="49" t="s">
        <v>465</v>
      </c>
      <c r="C90" s="110" t="s">
        <v>366</v>
      </c>
      <c r="D90" s="20">
        <v>505681.8</v>
      </c>
      <c r="E90" s="20">
        <v>505681.8</v>
      </c>
      <c r="F90" s="20" t="s">
        <v>22</v>
      </c>
      <c r="G90" s="20">
        <v>505681.8</v>
      </c>
      <c r="H90" s="20">
        <v>505681.8</v>
      </c>
      <c r="I90" s="20" t="s">
        <v>22</v>
      </c>
      <c r="J90" s="20">
        <v>112560.59299999999</v>
      </c>
      <c r="K90" s="20">
        <v>112560.59299999999</v>
      </c>
      <c r="L90" s="20" t="s">
        <v>22</v>
      </c>
      <c r="M90" s="51">
        <f t="shared" si="2"/>
        <v>0.22259174247520871</v>
      </c>
      <c r="N90" s="51">
        <f t="shared" si="3"/>
        <v>0.22259174247520871</v>
      </c>
    </row>
    <row r="91" spans="1:14" ht="39.950000000000003" customHeight="1">
      <c r="A91" s="105"/>
      <c r="B91" s="49" t="s">
        <v>165</v>
      </c>
      <c r="C91" s="110"/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51"/>
      <c r="N91" s="51"/>
    </row>
    <row r="92" spans="1:14" ht="39.950000000000003" customHeight="1">
      <c r="A92" s="105">
        <v>4411</v>
      </c>
      <c r="B92" s="49" t="s">
        <v>466</v>
      </c>
      <c r="C92" s="110" t="s">
        <v>467</v>
      </c>
      <c r="D92" s="20">
        <v>505681.8</v>
      </c>
      <c r="E92" s="20">
        <v>505681.8</v>
      </c>
      <c r="F92" s="20" t="s">
        <v>22</v>
      </c>
      <c r="G92" s="20">
        <v>505681.8</v>
      </c>
      <c r="H92" s="20">
        <v>505681.8</v>
      </c>
      <c r="I92" s="20" t="s">
        <v>22</v>
      </c>
      <c r="J92" s="20">
        <v>112560.59299999999</v>
      </c>
      <c r="K92" s="20">
        <v>112560.59299999999</v>
      </c>
      <c r="L92" s="20" t="s">
        <v>22</v>
      </c>
      <c r="M92" s="51">
        <f t="shared" si="2"/>
        <v>0.22259174247520871</v>
      </c>
      <c r="N92" s="51">
        <f t="shared" si="3"/>
        <v>0.22259174247520871</v>
      </c>
    </row>
    <row r="93" spans="1:14" ht="39.950000000000003" customHeight="1">
      <c r="A93" s="105">
        <v>4412</v>
      </c>
      <c r="B93" s="49" t="s">
        <v>468</v>
      </c>
      <c r="C93" s="110" t="s">
        <v>469</v>
      </c>
      <c r="D93" s="20">
        <v>0</v>
      </c>
      <c r="E93" s="20">
        <v>0</v>
      </c>
      <c r="F93" s="20" t="s">
        <v>22</v>
      </c>
      <c r="G93" s="20">
        <v>0</v>
      </c>
      <c r="H93" s="20">
        <v>0</v>
      </c>
      <c r="I93" s="20" t="s">
        <v>22</v>
      </c>
      <c r="J93" s="20">
        <v>0</v>
      </c>
      <c r="K93" s="20">
        <v>0</v>
      </c>
      <c r="L93" s="20" t="s">
        <v>22</v>
      </c>
      <c r="M93" s="51"/>
      <c r="N93" s="51"/>
    </row>
    <row r="94" spans="1:14" ht="39.950000000000003" customHeight="1">
      <c r="A94" s="105">
        <v>4420</v>
      </c>
      <c r="B94" s="49" t="s">
        <v>470</v>
      </c>
      <c r="C94" s="110" t="s">
        <v>366</v>
      </c>
      <c r="D94" s="20">
        <v>0</v>
      </c>
      <c r="E94" s="20">
        <v>0</v>
      </c>
      <c r="F94" s="20" t="s">
        <v>22</v>
      </c>
      <c r="G94" s="20">
        <v>0</v>
      </c>
      <c r="H94" s="20">
        <v>0</v>
      </c>
      <c r="I94" s="20" t="s">
        <v>22</v>
      </c>
      <c r="J94" s="20">
        <v>0</v>
      </c>
      <c r="K94" s="20">
        <v>0</v>
      </c>
      <c r="L94" s="20" t="s">
        <v>22</v>
      </c>
      <c r="M94" s="51"/>
      <c r="N94" s="51"/>
    </row>
    <row r="95" spans="1:14" ht="39.950000000000003" customHeight="1">
      <c r="A95" s="105"/>
      <c r="B95" s="49" t="s">
        <v>165</v>
      </c>
      <c r="C95" s="110"/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51"/>
      <c r="N95" s="51"/>
    </row>
    <row r="96" spans="1:14" ht="39.950000000000003" customHeight="1">
      <c r="A96" s="105">
        <v>4421</v>
      </c>
      <c r="B96" s="49" t="s">
        <v>471</v>
      </c>
      <c r="C96" s="110" t="s">
        <v>472</v>
      </c>
      <c r="D96" s="20">
        <v>0</v>
      </c>
      <c r="E96" s="20">
        <v>0</v>
      </c>
      <c r="F96" s="20" t="s">
        <v>22</v>
      </c>
      <c r="G96" s="20">
        <v>0</v>
      </c>
      <c r="H96" s="20">
        <v>0</v>
      </c>
      <c r="I96" s="20" t="s">
        <v>22</v>
      </c>
      <c r="J96" s="20">
        <v>0</v>
      </c>
      <c r="K96" s="20">
        <v>0</v>
      </c>
      <c r="L96" s="20" t="s">
        <v>22</v>
      </c>
      <c r="M96" s="51"/>
      <c r="N96" s="51"/>
    </row>
    <row r="97" spans="1:14" ht="39.950000000000003" customHeight="1">
      <c r="A97" s="105">
        <v>4422</v>
      </c>
      <c r="B97" s="49" t="s">
        <v>473</v>
      </c>
      <c r="C97" s="110" t="s">
        <v>474</v>
      </c>
      <c r="D97" s="20">
        <v>0</v>
      </c>
      <c r="E97" s="20">
        <v>0</v>
      </c>
      <c r="F97" s="20" t="s">
        <v>22</v>
      </c>
      <c r="G97" s="20">
        <v>0</v>
      </c>
      <c r="H97" s="20">
        <v>0</v>
      </c>
      <c r="I97" s="20" t="s">
        <v>22</v>
      </c>
      <c r="J97" s="20">
        <v>0</v>
      </c>
      <c r="K97" s="20">
        <v>0</v>
      </c>
      <c r="L97" s="20" t="s">
        <v>22</v>
      </c>
      <c r="M97" s="51"/>
      <c r="N97" s="51"/>
    </row>
    <row r="98" spans="1:14" ht="39.950000000000003" customHeight="1">
      <c r="A98" s="105">
        <v>4500</v>
      </c>
      <c r="B98" s="49" t="s">
        <v>475</v>
      </c>
      <c r="C98" s="110"/>
      <c r="D98" s="20">
        <v>0</v>
      </c>
      <c r="E98" s="20">
        <v>0</v>
      </c>
      <c r="F98" s="20" t="s">
        <v>22</v>
      </c>
      <c r="G98" s="20">
        <v>0</v>
      </c>
      <c r="H98" s="20">
        <v>0</v>
      </c>
      <c r="I98" s="20" t="s">
        <v>22</v>
      </c>
      <c r="J98" s="20">
        <v>0</v>
      </c>
      <c r="K98" s="20">
        <v>0</v>
      </c>
      <c r="L98" s="20" t="s">
        <v>22</v>
      </c>
      <c r="M98" s="51"/>
      <c r="N98" s="51"/>
    </row>
    <row r="99" spans="1:14" ht="39.950000000000003" customHeight="1">
      <c r="A99" s="105"/>
      <c r="B99" s="49" t="s">
        <v>364</v>
      </c>
      <c r="C99" s="110"/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51"/>
      <c r="N99" s="51"/>
    </row>
    <row r="100" spans="1:14" ht="39.950000000000003" customHeight="1">
      <c r="A100" s="105">
        <v>4510</v>
      </c>
      <c r="B100" s="49" t="s">
        <v>476</v>
      </c>
      <c r="C100" s="110" t="s">
        <v>366</v>
      </c>
      <c r="D100" s="20">
        <v>0</v>
      </c>
      <c r="E100" s="20">
        <v>0</v>
      </c>
      <c r="F100" s="20" t="s">
        <v>22</v>
      </c>
      <c r="G100" s="20">
        <v>0</v>
      </c>
      <c r="H100" s="20">
        <v>0</v>
      </c>
      <c r="I100" s="20" t="s">
        <v>22</v>
      </c>
      <c r="J100" s="20">
        <v>0</v>
      </c>
      <c r="K100" s="20">
        <v>0</v>
      </c>
      <c r="L100" s="20" t="s">
        <v>22</v>
      </c>
      <c r="M100" s="51"/>
      <c r="N100" s="51"/>
    </row>
    <row r="101" spans="1:14" ht="39.950000000000003" customHeight="1">
      <c r="A101" s="105"/>
      <c r="B101" s="49" t="s">
        <v>165</v>
      </c>
      <c r="C101" s="110"/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51"/>
      <c r="N101" s="51"/>
    </row>
    <row r="102" spans="1:14" ht="39.950000000000003" customHeight="1">
      <c r="A102" s="105">
        <v>4511</v>
      </c>
      <c r="B102" s="49" t="s">
        <v>477</v>
      </c>
      <c r="C102" s="110" t="s">
        <v>478</v>
      </c>
      <c r="D102" s="20">
        <v>0</v>
      </c>
      <c r="E102" s="20">
        <v>0</v>
      </c>
      <c r="F102" s="20" t="s">
        <v>22</v>
      </c>
      <c r="G102" s="20">
        <v>0</v>
      </c>
      <c r="H102" s="20">
        <v>0</v>
      </c>
      <c r="I102" s="20" t="s">
        <v>22</v>
      </c>
      <c r="J102" s="20">
        <v>0</v>
      </c>
      <c r="K102" s="20">
        <v>0</v>
      </c>
      <c r="L102" s="20" t="s">
        <v>22</v>
      </c>
      <c r="M102" s="51"/>
      <c r="N102" s="51"/>
    </row>
    <row r="103" spans="1:14" ht="39.950000000000003" customHeight="1">
      <c r="A103" s="105">
        <v>4512</v>
      </c>
      <c r="B103" s="49" t="s">
        <v>479</v>
      </c>
      <c r="C103" s="110" t="s">
        <v>480</v>
      </c>
      <c r="D103" s="20">
        <v>0</v>
      </c>
      <c r="E103" s="20">
        <v>0</v>
      </c>
      <c r="F103" s="20" t="s">
        <v>22</v>
      </c>
      <c r="G103" s="20">
        <v>0</v>
      </c>
      <c r="H103" s="20">
        <v>0</v>
      </c>
      <c r="I103" s="20" t="s">
        <v>22</v>
      </c>
      <c r="J103" s="20">
        <v>0</v>
      </c>
      <c r="K103" s="20">
        <v>0</v>
      </c>
      <c r="L103" s="20" t="s">
        <v>22</v>
      </c>
      <c r="M103" s="51"/>
      <c r="N103" s="51"/>
    </row>
    <row r="104" spans="1:14" ht="39.950000000000003" customHeight="1">
      <c r="A104" s="105">
        <v>4520</v>
      </c>
      <c r="B104" s="49" t="s">
        <v>481</v>
      </c>
      <c r="C104" s="110" t="s">
        <v>366</v>
      </c>
      <c r="D104" s="20">
        <v>0</v>
      </c>
      <c r="E104" s="20">
        <v>0</v>
      </c>
      <c r="F104" s="20" t="s">
        <v>22</v>
      </c>
      <c r="G104" s="20">
        <v>0</v>
      </c>
      <c r="H104" s="20">
        <v>0</v>
      </c>
      <c r="I104" s="20" t="s">
        <v>22</v>
      </c>
      <c r="J104" s="20">
        <v>0</v>
      </c>
      <c r="K104" s="20">
        <v>0</v>
      </c>
      <c r="L104" s="20" t="s">
        <v>22</v>
      </c>
      <c r="M104" s="51"/>
      <c r="N104" s="51"/>
    </row>
    <row r="105" spans="1:14" ht="39.950000000000003" customHeight="1">
      <c r="A105" s="105"/>
      <c r="B105" s="49" t="s">
        <v>165</v>
      </c>
      <c r="C105" s="110"/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51"/>
      <c r="N105" s="51"/>
    </row>
    <row r="106" spans="1:14" ht="39.950000000000003" customHeight="1">
      <c r="A106" s="105">
        <v>4521</v>
      </c>
      <c r="B106" s="49" t="s">
        <v>482</v>
      </c>
      <c r="C106" s="110" t="s">
        <v>483</v>
      </c>
      <c r="D106" s="20">
        <v>0</v>
      </c>
      <c r="E106" s="20">
        <v>0</v>
      </c>
      <c r="F106" s="20" t="s">
        <v>22</v>
      </c>
      <c r="G106" s="20">
        <v>0</v>
      </c>
      <c r="H106" s="20">
        <v>0</v>
      </c>
      <c r="I106" s="20" t="s">
        <v>22</v>
      </c>
      <c r="J106" s="20">
        <v>0</v>
      </c>
      <c r="K106" s="20">
        <v>0</v>
      </c>
      <c r="L106" s="20" t="s">
        <v>22</v>
      </c>
      <c r="M106" s="51"/>
      <c r="N106" s="51"/>
    </row>
    <row r="107" spans="1:14" ht="39.950000000000003" customHeight="1">
      <c r="A107" s="105">
        <v>4522</v>
      </c>
      <c r="B107" s="49" t="s">
        <v>484</v>
      </c>
      <c r="C107" s="110" t="s">
        <v>485</v>
      </c>
      <c r="D107" s="20">
        <v>0</v>
      </c>
      <c r="E107" s="20">
        <v>0</v>
      </c>
      <c r="F107" s="20" t="s">
        <v>22</v>
      </c>
      <c r="G107" s="20">
        <v>0</v>
      </c>
      <c r="H107" s="20">
        <v>0</v>
      </c>
      <c r="I107" s="20" t="s">
        <v>22</v>
      </c>
      <c r="J107" s="20">
        <v>0</v>
      </c>
      <c r="K107" s="20">
        <v>0</v>
      </c>
      <c r="L107" s="20" t="s">
        <v>22</v>
      </c>
      <c r="M107" s="51"/>
      <c r="N107" s="51"/>
    </row>
    <row r="108" spans="1:14" ht="39.950000000000003" customHeight="1">
      <c r="A108" s="105">
        <v>4530</v>
      </c>
      <c r="B108" s="49" t="s">
        <v>486</v>
      </c>
      <c r="C108" s="110" t="s">
        <v>366</v>
      </c>
      <c r="D108" s="20">
        <v>0</v>
      </c>
      <c r="E108" s="20">
        <v>0</v>
      </c>
      <c r="F108" s="20" t="s">
        <v>22</v>
      </c>
      <c r="G108" s="20">
        <v>0</v>
      </c>
      <c r="H108" s="20">
        <v>0</v>
      </c>
      <c r="I108" s="20" t="s">
        <v>22</v>
      </c>
      <c r="J108" s="20">
        <v>0</v>
      </c>
      <c r="K108" s="20">
        <v>0</v>
      </c>
      <c r="L108" s="20" t="s">
        <v>22</v>
      </c>
      <c r="M108" s="51"/>
      <c r="N108" s="51"/>
    </row>
    <row r="109" spans="1:14" ht="39.950000000000003" customHeight="1">
      <c r="A109" s="105"/>
      <c r="B109" s="49" t="s">
        <v>165</v>
      </c>
      <c r="C109" s="110"/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51"/>
      <c r="N109" s="51"/>
    </row>
    <row r="110" spans="1:14" ht="39.950000000000003" customHeight="1">
      <c r="A110" s="105">
        <v>4531</v>
      </c>
      <c r="B110" s="49" t="s">
        <v>487</v>
      </c>
      <c r="C110" s="110" t="s">
        <v>488</v>
      </c>
      <c r="D110" s="20">
        <v>0</v>
      </c>
      <c r="E110" s="20">
        <v>0</v>
      </c>
      <c r="F110" s="20" t="s">
        <v>22</v>
      </c>
      <c r="G110" s="20">
        <v>0</v>
      </c>
      <c r="H110" s="20">
        <v>0</v>
      </c>
      <c r="I110" s="20" t="s">
        <v>22</v>
      </c>
      <c r="J110" s="20">
        <v>0</v>
      </c>
      <c r="K110" s="20">
        <v>0</v>
      </c>
      <c r="L110" s="20" t="s">
        <v>22</v>
      </c>
      <c r="M110" s="51"/>
      <c r="N110" s="51"/>
    </row>
    <row r="111" spans="1:14" ht="39.950000000000003" customHeight="1">
      <c r="A111" s="105">
        <v>4532</v>
      </c>
      <c r="B111" s="49" t="s">
        <v>489</v>
      </c>
      <c r="C111" s="110" t="s">
        <v>490</v>
      </c>
      <c r="D111" s="20">
        <v>0</v>
      </c>
      <c r="E111" s="20">
        <v>0</v>
      </c>
      <c r="F111" s="20" t="s">
        <v>22</v>
      </c>
      <c r="G111" s="20">
        <v>0</v>
      </c>
      <c r="H111" s="20">
        <v>0</v>
      </c>
      <c r="I111" s="20" t="s">
        <v>22</v>
      </c>
      <c r="J111" s="20">
        <v>0</v>
      </c>
      <c r="K111" s="20">
        <v>0</v>
      </c>
      <c r="L111" s="20" t="s">
        <v>22</v>
      </c>
      <c r="M111" s="51"/>
      <c r="N111" s="51"/>
    </row>
    <row r="112" spans="1:14" ht="39.950000000000003" customHeight="1">
      <c r="A112" s="105">
        <v>4533</v>
      </c>
      <c r="B112" s="49" t="s">
        <v>491</v>
      </c>
      <c r="C112" s="110" t="s">
        <v>492</v>
      </c>
      <c r="D112" s="20">
        <v>0</v>
      </c>
      <c r="E112" s="20">
        <v>0</v>
      </c>
      <c r="F112" s="20" t="s">
        <v>22</v>
      </c>
      <c r="G112" s="20">
        <v>0</v>
      </c>
      <c r="H112" s="20">
        <v>0</v>
      </c>
      <c r="I112" s="20" t="s">
        <v>22</v>
      </c>
      <c r="J112" s="20">
        <v>0</v>
      </c>
      <c r="K112" s="20">
        <v>0</v>
      </c>
      <c r="L112" s="20" t="s">
        <v>22</v>
      </c>
      <c r="M112" s="51"/>
      <c r="N112" s="51"/>
    </row>
    <row r="113" spans="1:14" ht="39.950000000000003" customHeight="1">
      <c r="A113" s="105">
        <v>4534</v>
      </c>
      <c r="B113" s="49" t="s">
        <v>493</v>
      </c>
      <c r="C113" s="110"/>
      <c r="D113" s="20">
        <v>0</v>
      </c>
      <c r="E113" s="20">
        <v>0</v>
      </c>
      <c r="F113" s="20" t="s">
        <v>22</v>
      </c>
      <c r="G113" s="20">
        <v>0</v>
      </c>
      <c r="H113" s="20">
        <v>0</v>
      </c>
      <c r="I113" s="20" t="s">
        <v>22</v>
      </c>
      <c r="J113" s="20">
        <v>0</v>
      </c>
      <c r="K113" s="20">
        <v>0</v>
      </c>
      <c r="L113" s="20" t="s">
        <v>22</v>
      </c>
      <c r="M113" s="51"/>
      <c r="N113" s="51"/>
    </row>
    <row r="114" spans="1:14" ht="39.950000000000003" customHeight="1">
      <c r="A114" s="105">
        <v>4535</v>
      </c>
      <c r="B114" s="49" t="s">
        <v>494</v>
      </c>
      <c r="C114" s="110"/>
      <c r="D114" s="20">
        <v>0</v>
      </c>
      <c r="E114" s="20">
        <v>0</v>
      </c>
      <c r="F114" s="20" t="s">
        <v>22</v>
      </c>
      <c r="G114" s="20">
        <v>0</v>
      </c>
      <c r="H114" s="20">
        <v>0</v>
      </c>
      <c r="I114" s="20" t="s">
        <v>22</v>
      </c>
      <c r="J114" s="20">
        <v>0</v>
      </c>
      <c r="K114" s="20">
        <v>0</v>
      </c>
      <c r="L114" s="20" t="s">
        <v>22</v>
      </c>
      <c r="M114" s="51"/>
      <c r="N114" s="51"/>
    </row>
    <row r="115" spans="1:14" ht="39.950000000000003" customHeight="1">
      <c r="A115" s="105">
        <v>4536</v>
      </c>
      <c r="B115" s="49" t="s">
        <v>495</v>
      </c>
      <c r="C115" s="110"/>
      <c r="D115" s="20">
        <v>0</v>
      </c>
      <c r="E115" s="20">
        <v>0</v>
      </c>
      <c r="F115" s="20" t="s">
        <v>22</v>
      </c>
      <c r="G115" s="20">
        <v>0</v>
      </c>
      <c r="H115" s="20">
        <v>0</v>
      </c>
      <c r="I115" s="20" t="s">
        <v>22</v>
      </c>
      <c r="J115" s="20">
        <v>0</v>
      </c>
      <c r="K115" s="20">
        <v>0</v>
      </c>
      <c r="L115" s="20" t="s">
        <v>22</v>
      </c>
      <c r="M115" s="51"/>
      <c r="N115" s="51"/>
    </row>
    <row r="116" spans="1:14" ht="39.950000000000003" customHeight="1">
      <c r="A116" s="105">
        <v>4540</v>
      </c>
      <c r="B116" s="49" t="s">
        <v>496</v>
      </c>
      <c r="C116" s="110" t="s">
        <v>366</v>
      </c>
      <c r="D116" s="20">
        <v>0</v>
      </c>
      <c r="E116" s="20">
        <v>0</v>
      </c>
      <c r="F116" s="20" t="s">
        <v>22</v>
      </c>
      <c r="G116" s="20">
        <v>0</v>
      </c>
      <c r="H116" s="20">
        <v>0</v>
      </c>
      <c r="I116" s="20" t="s">
        <v>22</v>
      </c>
      <c r="J116" s="20">
        <v>0</v>
      </c>
      <c r="K116" s="20">
        <v>0</v>
      </c>
      <c r="L116" s="20" t="s">
        <v>22</v>
      </c>
      <c r="M116" s="51"/>
      <c r="N116" s="51"/>
    </row>
    <row r="117" spans="1:14" ht="39.950000000000003" customHeight="1">
      <c r="A117" s="105"/>
      <c r="B117" s="49" t="s">
        <v>165</v>
      </c>
      <c r="C117" s="110"/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51"/>
      <c r="N117" s="51"/>
    </row>
    <row r="118" spans="1:14" ht="39.950000000000003" customHeight="1">
      <c r="A118" s="105">
        <v>4541</v>
      </c>
      <c r="B118" s="49" t="s">
        <v>497</v>
      </c>
      <c r="C118" s="110" t="s">
        <v>498</v>
      </c>
      <c r="D118" s="20">
        <v>0</v>
      </c>
      <c r="E118" s="20">
        <v>0</v>
      </c>
      <c r="F118" s="20" t="s">
        <v>22</v>
      </c>
      <c r="G118" s="20">
        <v>0</v>
      </c>
      <c r="H118" s="20">
        <v>0</v>
      </c>
      <c r="I118" s="20" t="s">
        <v>22</v>
      </c>
      <c r="J118" s="20">
        <v>0</v>
      </c>
      <c r="K118" s="20">
        <v>0</v>
      </c>
      <c r="L118" s="20" t="s">
        <v>22</v>
      </c>
      <c r="M118" s="51"/>
      <c r="N118" s="51"/>
    </row>
    <row r="119" spans="1:14" ht="39.950000000000003" customHeight="1">
      <c r="A119" s="105">
        <v>4542</v>
      </c>
      <c r="B119" s="49" t="s">
        <v>499</v>
      </c>
      <c r="C119" s="110" t="s">
        <v>500</v>
      </c>
      <c r="D119" s="20">
        <v>0</v>
      </c>
      <c r="E119" s="20">
        <v>0</v>
      </c>
      <c r="F119" s="20" t="s">
        <v>22</v>
      </c>
      <c r="G119" s="20">
        <v>0</v>
      </c>
      <c r="H119" s="20">
        <v>0</v>
      </c>
      <c r="I119" s="20" t="s">
        <v>22</v>
      </c>
      <c r="J119" s="20">
        <v>0</v>
      </c>
      <c r="K119" s="20">
        <v>0</v>
      </c>
      <c r="L119" s="20" t="s">
        <v>22</v>
      </c>
      <c r="M119" s="51"/>
      <c r="N119" s="51"/>
    </row>
    <row r="120" spans="1:14" ht="39.950000000000003" customHeight="1">
      <c r="A120" s="105">
        <v>4543</v>
      </c>
      <c r="B120" s="49" t="s">
        <v>501</v>
      </c>
      <c r="C120" s="110" t="s">
        <v>502</v>
      </c>
      <c r="D120" s="20">
        <v>0</v>
      </c>
      <c r="E120" s="20">
        <v>0</v>
      </c>
      <c r="F120" s="20" t="s">
        <v>22</v>
      </c>
      <c r="G120" s="20">
        <v>0</v>
      </c>
      <c r="H120" s="20">
        <v>0</v>
      </c>
      <c r="I120" s="20" t="s">
        <v>22</v>
      </c>
      <c r="J120" s="20">
        <v>0</v>
      </c>
      <c r="K120" s="20">
        <v>0</v>
      </c>
      <c r="L120" s="20" t="s">
        <v>22</v>
      </c>
      <c r="M120" s="51"/>
      <c r="N120" s="51"/>
    </row>
    <row r="121" spans="1:14" ht="39.950000000000003" customHeight="1">
      <c r="A121" s="105">
        <v>4544</v>
      </c>
      <c r="B121" s="49" t="s">
        <v>503</v>
      </c>
      <c r="C121" s="110"/>
      <c r="D121" s="20">
        <v>0</v>
      </c>
      <c r="E121" s="20">
        <v>0</v>
      </c>
      <c r="F121" s="20" t="s">
        <v>22</v>
      </c>
      <c r="G121" s="20">
        <v>0</v>
      </c>
      <c r="H121" s="20">
        <v>0</v>
      </c>
      <c r="I121" s="20" t="s">
        <v>22</v>
      </c>
      <c r="J121" s="20">
        <v>0</v>
      </c>
      <c r="K121" s="20">
        <v>0</v>
      </c>
      <c r="L121" s="20" t="s">
        <v>22</v>
      </c>
      <c r="M121" s="51"/>
      <c r="N121" s="51"/>
    </row>
    <row r="122" spans="1:14" ht="39.950000000000003" customHeight="1">
      <c r="A122" s="105">
        <v>4545</v>
      </c>
      <c r="B122" s="49" t="s">
        <v>494</v>
      </c>
      <c r="C122" s="110"/>
      <c r="D122" s="20">
        <v>0</v>
      </c>
      <c r="E122" s="20">
        <v>0</v>
      </c>
      <c r="F122" s="20" t="s">
        <v>22</v>
      </c>
      <c r="G122" s="20">
        <v>0</v>
      </c>
      <c r="H122" s="20">
        <v>0</v>
      </c>
      <c r="I122" s="20" t="s">
        <v>22</v>
      </c>
      <c r="J122" s="20">
        <v>0</v>
      </c>
      <c r="K122" s="20">
        <v>0</v>
      </c>
      <c r="L122" s="20" t="s">
        <v>22</v>
      </c>
      <c r="M122" s="51"/>
      <c r="N122" s="51"/>
    </row>
    <row r="123" spans="1:14" ht="39.950000000000003" customHeight="1">
      <c r="A123" s="105">
        <v>4546</v>
      </c>
      <c r="B123" s="49" t="s">
        <v>495</v>
      </c>
      <c r="C123" s="110"/>
      <c r="D123" s="20">
        <v>0</v>
      </c>
      <c r="E123" s="20">
        <v>0</v>
      </c>
      <c r="F123" s="20" t="s">
        <v>22</v>
      </c>
      <c r="G123" s="20">
        <v>0</v>
      </c>
      <c r="H123" s="20">
        <v>0</v>
      </c>
      <c r="I123" s="20" t="s">
        <v>22</v>
      </c>
      <c r="J123" s="20">
        <v>0</v>
      </c>
      <c r="K123" s="20">
        <v>0</v>
      </c>
      <c r="L123" s="20" t="s">
        <v>22</v>
      </c>
      <c r="M123" s="51"/>
      <c r="N123" s="51"/>
    </row>
    <row r="124" spans="1:14" ht="39.950000000000003" customHeight="1">
      <c r="A124" s="105">
        <v>4600</v>
      </c>
      <c r="B124" s="49" t="s">
        <v>504</v>
      </c>
      <c r="C124" s="110" t="s">
        <v>366</v>
      </c>
      <c r="D124" s="20">
        <v>7500</v>
      </c>
      <c r="E124" s="20">
        <v>7500</v>
      </c>
      <c r="F124" s="20" t="s">
        <v>22</v>
      </c>
      <c r="G124" s="20">
        <v>7500</v>
      </c>
      <c r="H124" s="20">
        <v>7500</v>
      </c>
      <c r="I124" s="20" t="s">
        <v>22</v>
      </c>
      <c r="J124" s="20">
        <v>462</v>
      </c>
      <c r="K124" s="20">
        <v>462</v>
      </c>
      <c r="L124" s="20" t="s">
        <v>22</v>
      </c>
      <c r="M124" s="51">
        <f t="shared" si="2"/>
        <v>6.1600000000000002E-2</v>
      </c>
      <c r="N124" s="51">
        <f t="shared" si="3"/>
        <v>6.1600000000000002E-2</v>
      </c>
    </row>
    <row r="125" spans="1:14" ht="39.950000000000003" customHeight="1">
      <c r="A125" s="105"/>
      <c r="B125" s="49" t="s">
        <v>364</v>
      </c>
      <c r="C125" s="110"/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51"/>
      <c r="N125" s="51"/>
    </row>
    <row r="126" spans="1:14" ht="39.950000000000003" customHeight="1">
      <c r="A126" s="105">
        <v>4610</v>
      </c>
      <c r="B126" s="49" t="s">
        <v>505</v>
      </c>
      <c r="C126" s="110"/>
      <c r="D126" s="20">
        <v>0</v>
      </c>
      <c r="E126" s="20">
        <v>0</v>
      </c>
      <c r="F126" s="20" t="s">
        <v>22</v>
      </c>
      <c r="G126" s="20">
        <v>0</v>
      </c>
      <c r="H126" s="20">
        <v>0</v>
      </c>
      <c r="I126" s="20" t="s">
        <v>22</v>
      </c>
      <c r="J126" s="20">
        <v>0</v>
      </c>
      <c r="K126" s="20">
        <v>0</v>
      </c>
      <c r="L126" s="20" t="s">
        <v>22</v>
      </c>
      <c r="M126" s="51"/>
      <c r="N126" s="51"/>
    </row>
    <row r="127" spans="1:14" ht="39.950000000000003" customHeight="1">
      <c r="A127" s="105"/>
      <c r="B127" s="49" t="s">
        <v>364</v>
      </c>
      <c r="C127" s="110"/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51"/>
      <c r="N127" s="51"/>
    </row>
    <row r="128" spans="1:14" ht="39.950000000000003" customHeight="1">
      <c r="A128" s="105">
        <v>4610</v>
      </c>
      <c r="B128" s="49" t="s">
        <v>506</v>
      </c>
      <c r="C128" s="110" t="s">
        <v>507</v>
      </c>
      <c r="D128" s="20">
        <v>0</v>
      </c>
      <c r="E128" s="20">
        <v>0</v>
      </c>
      <c r="F128" s="20" t="s">
        <v>22</v>
      </c>
      <c r="G128" s="20">
        <v>0</v>
      </c>
      <c r="H128" s="20">
        <v>0</v>
      </c>
      <c r="I128" s="20" t="s">
        <v>22</v>
      </c>
      <c r="J128" s="20">
        <v>0</v>
      </c>
      <c r="K128" s="20">
        <v>0</v>
      </c>
      <c r="L128" s="20" t="s">
        <v>22</v>
      </c>
      <c r="M128" s="51"/>
      <c r="N128" s="51"/>
    </row>
    <row r="129" spans="1:14" ht="39.950000000000003" customHeight="1">
      <c r="A129" s="105">
        <v>4620</v>
      </c>
      <c r="B129" s="49" t="s">
        <v>508</v>
      </c>
      <c r="C129" s="110" t="s">
        <v>509</v>
      </c>
      <c r="D129" s="20">
        <v>0</v>
      </c>
      <c r="E129" s="20">
        <v>0</v>
      </c>
      <c r="F129" s="20" t="s">
        <v>22</v>
      </c>
      <c r="G129" s="20">
        <v>0</v>
      </c>
      <c r="H129" s="20">
        <v>0</v>
      </c>
      <c r="I129" s="20" t="s">
        <v>22</v>
      </c>
      <c r="J129" s="20">
        <v>0</v>
      </c>
      <c r="K129" s="20">
        <v>0</v>
      </c>
      <c r="L129" s="20" t="s">
        <v>22</v>
      </c>
      <c r="M129" s="51"/>
      <c r="N129" s="51"/>
    </row>
    <row r="130" spans="1:14" ht="39.950000000000003" customHeight="1">
      <c r="A130" s="105">
        <v>4630</v>
      </c>
      <c r="B130" s="49" t="s">
        <v>510</v>
      </c>
      <c r="C130" s="110" t="s">
        <v>366</v>
      </c>
      <c r="D130" s="20">
        <v>7500</v>
      </c>
      <c r="E130" s="20">
        <v>7500</v>
      </c>
      <c r="F130" s="20" t="s">
        <v>22</v>
      </c>
      <c r="G130" s="20">
        <v>7500</v>
      </c>
      <c r="H130" s="20">
        <v>7500</v>
      </c>
      <c r="I130" s="20" t="s">
        <v>22</v>
      </c>
      <c r="J130" s="20">
        <v>462</v>
      </c>
      <c r="K130" s="20">
        <v>462</v>
      </c>
      <c r="L130" s="20" t="s">
        <v>22</v>
      </c>
      <c r="M130" s="51">
        <f t="shared" si="2"/>
        <v>6.1600000000000002E-2</v>
      </c>
      <c r="N130" s="51">
        <f t="shared" si="3"/>
        <v>6.1600000000000002E-2</v>
      </c>
    </row>
    <row r="131" spans="1:14" ht="39.950000000000003" customHeight="1">
      <c r="A131" s="105"/>
      <c r="B131" s="49" t="s">
        <v>511</v>
      </c>
      <c r="C131" s="110"/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51"/>
      <c r="N131" s="51"/>
    </row>
    <row r="132" spans="1:14" ht="39.950000000000003" customHeight="1">
      <c r="A132" s="105">
        <v>4631</v>
      </c>
      <c r="B132" s="49" t="s">
        <v>512</v>
      </c>
      <c r="C132" s="110" t="s">
        <v>513</v>
      </c>
      <c r="D132" s="20">
        <v>0</v>
      </c>
      <c r="E132" s="20">
        <v>0</v>
      </c>
      <c r="F132" s="20" t="s">
        <v>22</v>
      </c>
      <c r="G132" s="20">
        <v>0</v>
      </c>
      <c r="H132" s="20">
        <v>0</v>
      </c>
      <c r="I132" s="20" t="s">
        <v>22</v>
      </c>
      <c r="J132" s="20">
        <v>0</v>
      </c>
      <c r="K132" s="20">
        <v>0</v>
      </c>
      <c r="L132" s="20" t="s">
        <v>22</v>
      </c>
      <c r="M132" s="51"/>
      <c r="N132" s="51"/>
    </row>
    <row r="133" spans="1:14" ht="39.950000000000003" customHeight="1">
      <c r="A133" s="105">
        <v>4632</v>
      </c>
      <c r="B133" s="49" t="s">
        <v>514</v>
      </c>
      <c r="C133" s="110" t="s">
        <v>515</v>
      </c>
      <c r="D133" s="20">
        <v>3000</v>
      </c>
      <c r="E133" s="20">
        <v>3000</v>
      </c>
      <c r="F133" s="20" t="s">
        <v>22</v>
      </c>
      <c r="G133" s="20">
        <v>3000</v>
      </c>
      <c r="H133" s="20">
        <v>3000</v>
      </c>
      <c r="I133" s="20" t="s">
        <v>22</v>
      </c>
      <c r="J133" s="20">
        <v>40</v>
      </c>
      <c r="K133" s="20">
        <v>40</v>
      </c>
      <c r="L133" s="20" t="s">
        <v>22</v>
      </c>
      <c r="M133" s="51">
        <f t="shared" si="2"/>
        <v>1.3333333333333334E-2</v>
      </c>
      <c r="N133" s="51">
        <f t="shared" si="3"/>
        <v>1.3333333333333334E-2</v>
      </c>
    </row>
    <row r="134" spans="1:14" ht="39.950000000000003" customHeight="1">
      <c r="A134" s="105">
        <v>4633</v>
      </c>
      <c r="B134" s="49" t="s">
        <v>516</v>
      </c>
      <c r="C134" s="110" t="s">
        <v>517</v>
      </c>
      <c r="D134" s="20">
        <v>0</v>
      </c>
      <c r="E134" s="20">
        <v>0</v>
      </c>
      <c r="F134" s="20" t="s">
        <v>22</v>
      </c>
      <c r="G134" s="20">
        <v>0</v>
      </c>
      <c r="H134" s="20">
        <v>0</v>
      </c>
      <c r="I134" s="20" t="s">
        <v>22</v>
      </c>
      <c r="J134" s="20">
        <v>0</v>
      </c>
      <c r="K134" s="20">
        <v>0</v>
      </c>
      <c r="L134" s="20" t="s">
        <v>22</v>
      </c>
      <c r="M134" s="51"/>
      <c r="N134" s="51"/>
    </row>
    <row r="135" spans="1:14" ht="39.950000000000003" customHeight="1">
      <c r="A135" s="105">
        <v>4634</v>
      </c>
      <c r="B135" s="49" t="s">
        <v>518</v>
      </c>
      <c r="C135" s="110" t="s">
        <v>519</v>
      </c>
      <c r="D135" s="20">
        <v>4500</v>
      </c>
      <c r="E135" s="20">
        <v>4500</v>
      </c>
      <c r="F135" s="20" t="s">
        <v>22</v>
      </c>
      <c r="G135" s="20">
        <v>4500</v>
      </c>
      <c r="H135" s="20">
        <v>4500</v>
      </c>
      <c r="I135" s="20" t="s">
        <v>22</v>
      </c>
      <c r="J135" s="20">
        <v>422</v>
      </c>
      <c r="K135" s="20">
        <v>422</v>
      </c>
      <c r="L135" s="20" t="s">
        <v>22</v>
      </c>
      <c r="M135" s="51">
        <f t="shared" si="2"/>
        <v>9.3777777777777779E-2</v>
      </c>
      <c r="N135" s="51">
        <f t="shared" si="3"/>
        <v>9.3777777777777779E-2</v>
      </c>
    </row>
    <row r="136" spans="1:14" ht="39.950000000000003" customHeight="1">
      <c r="A136" s="105">
        <v>4640</v>
      </c>
      <c r="B136" s="49" t="s">
        <v>520</v>
      </c>
      <c r="C136" s="110" t="s">
        <v>366</v>
      </c>
      <c r="D136" s="20">
        <v>0</v>
      </c>
      <c r="E136" s="20">
        <v>0</v>
      </c>
      <c r="F136" s="20" t="s">
        <v>22</v>
      </c>
      <c r="G136" s="20">
        <v>0</v>
      </c>
      <c r="H136" s="20">
        <v>0</v>
      </c>
      <c r="I136" s="20" t="s">
        <v>22</v>
      </c>
      <c r="J136" s="20">
        <v>0</v>
      </c>
      <c r="K136" s="20">
        <v>0</v>
      </c>
      <c r="L136" s="20" t="s">
        <v>22</v>
      </c>
      <c r="M136" s="51"/>
      <c r="N136" s="51"/>
    </row>
    <row r="137" spans="1:14" ht="39.950000000000003" customHeight="1">
      <c r="A137" s="105"/>
      <c r="B137" s="49" t="s">
        <v>511</v>
      </c>
      <c r="C137" s="110"/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51"/>
      <c r="N137" s="51"/>
    </row>
    <row r="138" spans="1:14" ht="39.950000000000003" customHeight="1">
      <c r="A138" s="105">
        <v>4641</v>
      </c>
      <c r="B138" s="49" t="s">
        <v>521</v>
      </c>
      <c r="C138" s="110" t="s">
        <v>522</v>
      </c>
      <c r="D138" s="20">
        <v>0</v>
      </c>
      <c r="E138" s="20">
        <v>0</v>
      </c>
      <c r="F138" s="20" t="s">
        <v>22</v>
      </c>
      <c r="G138" s="20">
        <v>0</v>
      </c>
      <c r="H138" s="20">
        <v>0</v>
      </c>
      <c r="I138" s="20" t="s">
        <v>22</v>
      </c>
      <c r="J138" s="20">
        <v>0</v>
      </c>
      <c r="K138" s="20">
        <v>0</v>
      </c>
      <c r="L138" s="20" t="s">
        <v>22</v>
      </c>
      <c r="M138" s="51"/>
      <c r="N138" s="51"/>
    </row>
    <row r="139" spans="1:14" ht="39.950000000000003" customHeight="1">
      <c r="A139" s="105">
        <v>4700</v>
      </c>
      <c r="B139" s="49" t="s">
        <v>523</v>
      </c>
      <c r="C139" s="110" t="s">
        <v>366</v>
      </c>
      <c r="D139" s="20">
        <v>46749.214</v>
      </c>
      <c r="E139" s="20">
        <v>46749.214</v>
      </c>
      <c r="F139" s="20">
        <v>0</v>
      </c>
      <c r="G139" s="20">
        <v>47649.214</v>
      </c>
      <c r="H139" s="20">
        <v>47649.214</v>
      </c>
      <c r="I139" s="20">
        <v>0</v>
      </c>
      <c r="J139" s="20">
        <v>1171</v>
      </c>
      <c r="K139" s="20">
        <v>1171</v>
      </c>
      <c r="L139" s="20">
        <v>0</v>
      </c>
      <c r="M139" s="51">
        <f t="shared" si="2"/>
        <v>2.4575431611526689E-2</v>
      </c>
      <c r="N139" s="51">
        <f t="shared" si="3"/>
        <v>2.4575431611526689E-2</v>
      </c>
    </row>
    <row r="140" spans="1:14" ht="39.950000000000003" customHeight="1">
      <c r="A140" s="105"/>
      <c r="B140" s="49" t="s">
        <v>364</v>
      </c>
      <c r="C140" s="110"/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51"/>
      <c r="N140" s="51"/>
    </row>
    <row r="141" spans="1:14" ht="39.950000000000003" customHeight="1">
      <c r="A141" s="105">
        <v>4710</v>
      </c>
      <c r="B141" s="49" t="s">
        <v>524</v>
      </c>
      <c r="C141" s="110" t="s">
        <v>366</v>
      </c>
      <c r="D141" s="20">
        <v>0</v>
      </c>
      <c r="E141" s="20">
        <v>0</v>
      </c>
      <c r="F141" s="20" t="s">
        <v>22</v>
      </c>
      <c r="G141" s="20">
        <v>0</v>
      </c>
      <c r="H141" s="20">
        <v>0</v>
      </c>
      <c r="I141" s="20" t="s">
        <v>22</v>
      </c>
      <c r="J141" s="20">
        <v>0</v>
      </c>
      <c r="K141" s="20">
        <v>0</v>
      </c>
      <c r="L141" s="20" t="s">
        <v>22</v>
      </c>
      <c r="M141" s="51"/>
      <c r="N141" s="51"/>
    </row>
    <row r="142" spans="1:14" ht="39.950000000000003" customHeight="1">
      <c r="A142" s="105"/>
      <c r="B142" s="49" t="s">
        <v>511</v>
      </c>
      <c r="C142" s="110"/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51"/>
      <c r="N142" s="51"/>
    </row>
    <row r="143" spans="1:14" ht="39.950000000000003" customHeight="1">
      <c r="A143" s="105">
        <v>4711</v>
      </c>
      <c r="B143" s="49" t="s">
        <v>525</v>
      </c>
      <c r="C143" s="110" t="s">
        <v>526</v>
      </c>
      <c r="D143" s="20">
        <v>0</v>
      </c>
      <c r="E143" s="20">
        <v>0</v>
      </c>
      <c r="F143" s="20" t="s">
        <v>22</v>
      </c>
      <c r="G143" s="20">
        <v>0</v>
      </c>
      <c r="H143" s="20">
        <v>0</v>
      </c>
      <c r="I143" s="20" t="s">
        <v>22</v>
      </c>
      <c r="J143" s="20">
        <v>0</v>
      </c>
      <c r="K143" s="20">
        <v>0</v>
      </c>
      <c r="L143" s="20" t="s">
        <v>22</v>
      </c>
      <c r="M143" s="51"/>
      <c r="N143" s="51"/>
    </row>
    <row r="144" spans="1:14" ht="39.950000000000003" customHeight="1">
      <c r="A144" s="105">
        <v>4712</v>
      </c>
      <c r="B144" s="49" t="s">
        <v>527</v>
      </c>
      <c r="C144" s="110" t="s">
        <v>528</v>
      </c>
      <c r="D144" s="20">
        <v>0</v>
      </c>
      <c r="E144" s="20">
        <v>0</v>
      </c>
      <c r="F144" s="20" t="s">
        <v>22</v>
      </c>
      <c r="G144" s="20">
        <v>0</v>
      </c>
      <c r="H144" s="20">
        <v>0</v>
      </c>
      <c r="I144" s="20" t="s">
        <v>22</v>
      </c>
      <c r="J144" s="20">
        <v>0</v>
      </c>
      <c r="K144" s="20">
        <v>0</v>
      </c>
      <c r="L144" s="20" t="s">
        <v>22</v>
      </c>
      <c r="M144" s="51"/>
      <c r="N144" s="51"/>
    </row>
    <row r="145" spans="1:14" ht="39.950000000000003" customHeight="1">
      <c r="A145" s="105">
        <v>4720</v>
      </c>
      <c r="B145" s="49" t="s">
        <v>529</v>
      </c>
      <c r="C145" s="110" t="s">
        <v>366</v>
      </c>
      <c r="D145" s="20">
        <v>350</v>
      </c>
      <c r="E145" s="20">
        <v>350</v>
      </c>
      <c r="F145" s="20" t="s">
        <v>22</v>
      </c>
      <c r="G145" s="20">
        <v>1250</v>
      </c>
      <c r="H145" s="20">
        <v>1250</v>
      </c>
      <c r="I145" s="20" t="s">
        <v>22</v>
      </c>
      <c r="J145" s="20">
        <v>1171</v>
      </c>
      <c r="K145" s="20">
        <v>1171</v>
      </c>
      <c r="L145" s="20" t="s">
        <v>22</v>
      </c>
      <c r="M145" s="51">
        <f t="shared" ref="M145:M180" si="4">J145/G145</f>
        <v>0.93679999999999997</v>
      </c>
      <c r="N145" s="51">
        <f t="shared" ref="N145:N180" si="5">K145/H145</f>
        <v>0.93679999999999997</v>
      </c>
    </row>
    <row r="146" spans="1:14" ht="39.950000000000003" customHeight="1">
      <c r="A146" s="105"/>
      <c r="B146" s="49" t="s">
        <v>511</v>
      </c>
      <c r="C146" s="110"/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51"/>
      <c r="N146" s="51"/>
    </row>
    <row r="147" spans="1:14" ht="39.950000000000003" customHeight="1">
      <c r="A147" s="105">
        <v>4721</v>
      </c>
      <c r="B147" s="49" t="s">
        <v>530</v>
      </c>
      <c r="C147" s="110" t="s">
        <v>531</v>
      </c>
      <c r="D147" s="20">
        <v>0</v>
      </c>
      <c r="E147" s="20">
        <v>0</v>
      </c>
      <c r="F147" s="20" t="s">
        <v>22</v>
      </c>
      <c r="G147" s="20">
        <v>0</v>
      </c>
      <c r="H147" s="20">
        <v>0</v>
      </c>
      <c r="I147" s="20" t="s">
        <v>22</v>
      </c>
      <c r="J147" s="20">
        <v>0</v>
      </c>
      <c r="K147" s="20">
        <v>0</v>
      </c>
      <c r="L147" s="20" t="s">
        <v>22</v>
      </c>
      <c r="M147" s="51"/>
      <c r="N147" s="51"/>
    </row>
    <row r="148" spans="1:14" ht="39.950000000000003" customHeight="1">
      <c r="A148" s="105">
        <v>4722</v>
      </c>
      <c r="B148" s="49" t="s">
        <v>532</v>
      </c>
      <c r="C148" s="110" t="s">
        <v>533</v>
      </c>
      <c r="D148" s="20">
        <v>0</v>
      </c>
      <c r="E148" s="20">
        <v>0</v>
      </c>
      <c r="F148" s="20" t="s">
        <v>22</v>
      </c>
      <c r="G148" s="20">
        <v>0</v>
      </c>
      <c r="H148" s="20">
        <v>0</v>
      </c>
      <c r="I148" s="20" t="s">
        <v>22</v>
      </c>
      <c r="J148" s="20">
        <v>0</v>
      </c>
      <c r="K148" s="20">
        <v>0</v>
      </c>
      <c r="L148" s="20" t="s">
        <v>22</v>
      </c>
      <c r="M148" s="51"/>
      <c r="N148" s="51"/>
    </row>
    <row r="149" spans="1:14" ht="39.950000000000003" customHeight="1">
      <c r="A149" s="105">
        <v>4723</v>
      </c>
      <c r="B149" s="49" t="s">
        <v>534</v>
      </c>
      <c r="C149" s="110" t="s">
        <v>535</v>
      </c>
      <c r="D149" s="20">
        <v>350</v>
      </c>
      <c r="E149" s="20">
        <v>350</v>
      </c>
      <c r="F149" s="20" t="s">
        <v>22</v>
      </c>
      <c r="G149" s="20">
        <v>1250</v>
      </c>
      <c r="H149" s="20">
        <v>1250</v>
      </c>
      <c r="I149" s="20" t="s">
        <v>22</v>
      </c>
      <c r="J149" s="20">
        <v>1171</v>
      </c>
      <c r="K149" s="20">
        <v>1171</v>
      </c>
      <c r="L149" s="20" t="s">
        <v>22</v>
      </c>
      <c r="M149" s="51">
        <f t="shared" si="4"/>
        <v>0.93679999999999997</v>
      </c>
      <c r="N149" s="51">
        <f t="shared" si="5"/>
        <v>0.93679999999999997</v>
      </c>
    </row>
    <row r="150" spans="1:14" ht="39.950000000000003" customHeight="1">
      <c r="A150" s="105">
        <v>4724</v>
      </c>
      <c r="B150" s="49" t="s">
        <v>536</v>
      </c>
      <c r="C150" s="110" t="s">
        <v>537</v>
      </c>
      <c r="D150" s="20">
        <v>0</v>
      </c>
      <c r="E150" s="20">
        <v>0</v>
      </c>
      <c r="F150" s="20" t="s">
        <v>22</v>
      </c>
      <c r="G150" s="20">
        <v>0</v>
      </c>
      <c r="H150" s="20">
        <v>0</v>
      </c>
      <c r="I150" s="20" t="s">
        <v>22</v>
      </c>
      <c r="J150" s="20">
        <v>0</v>
      </c>
      <c r="K150" s="20">
        <v>0</v>
      </c>
      <c r="L150" s="20" t="s">
        <v>22</v>
      </c>
      <c r="M150" s="51"/>
      <c r="N150" s="51"/>
    </row>
    <row r="151" spans="1:14" ht="39.950000000000003" customHeight="1">
      <c r="A151" s="105">
        <v>4730</v>
      </c>
      <c r="B151" s="49" t="s">
        <v>538</v>
      </c>
      <c r="C151" s="110" t="s">
        <v>366</v>
      </c>
      <c r="D151" s="20">
        <v>0</v>
      </c>
      <c r="E151" s="20">
        <v>0</v>
      </c>
      <c r="F151" s="20" t="s">
        <v>22</v>
      </c>
      <c r="G151" s="20">
        <v>0</v>
      </c>
      <c r="H151" s="20">
        <v>0</v>
      </c>
      <c r="I151" s="20" t="s">
        <v>22</v>
      </c>
      <c r="J151" s="20">
        <v>0</v>
      </c>
      <c r="K151" s="20">
        <v>0</v>
      </c>
      <c r="L151" s="20" t="s">
        <v>22</v>
      </c>
      <c r="M151" s="51"/>
      <c r="N151" s="51"/>
    </row>
    <row r="152" spans="1:14" ht="39.950000000000003" customHeight="1">
      <c r="A152" s="105"/>
      <c r="B152" s="49" t="s">
        <v>165</v>
      </c>
      <c r="C152" s="110"/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51"/>
      <c r="N152" s="51"/>
    </row>
    <row r="153" spans="1:14" ht="39.950000000000003" customHeight="1">
      <c r="A153" s="105">
        <v>4731</v>
      </c>
      <c r="B153" s="49" t="s">
        <v>539</v>
      </c>
      <c r="C153" s="110" t="s">
        <v>540</v>
      </c>
      <c r="D153" s="20">
        <v>0</v>
      </c>
      <c r="E153" s="20">
        <v>0</v>
      </c>
      <c r="F153" s="20" t="s">
        <v>22</v>
      </c>
      <c r="G153" s="20">
        <v>0</v>
      </c>
      <c r="H153" s="20">
        <v>0</v>
      </c>
      <c r="I153" s="20" t="s">
        <v>22</v>
      </c>
      <c r="J153" s="20">
        <v>0</v>
      </c>
      <c r="K153" s="20">
        <v>0</v>
      </c>
      <c r="L153" s="20" t="s">
        <v>22</v>
      </c>
      <c r="M153" s="51"/>
      <c r="N153" s="51"/>
    </row>
    <row r="154" spans="1:14" ht="39.950000000000003" customHeight="1">
      <c r="A154" s="105">
        <v>4740</v>
      </c>
      <c r="B154" s="49" t="s">
        <v>541</v>
      </c>
      <c r="C154" s="110" t="s">
        <v>366</v>
      </c>
      <c r="D154" s="20">
        <v>0</v>
      </c>
      <c r="E154" s="20">
        <v>0</v>
      </c>
      <c r="F154" s="20" t="s">
        <v>22</v>
      </c>
      <c r="G154" s="20">
        <v>0</v>
      </c>
      <c r="H154" s="20">
        <v>0</v>
      </c>
      <c r="I154" s="20" t="s">
        <v>22</v>
      </c>
      <c r="J154" s="20">
        <v>0</v>
      </c>
      <c r="K154" s="20">
        <v>0</v>
      </c>
      <c r="L154" s="20" t="s">
        <v>22</v>
      </c>
      <c r="M154" s="51"/>
      <c r="N154" s="51"/>
    </row>
    <row r="155" spans="1:14" ht="39.950000000000003" customHeight="1">
      <c r="A155" s="105"/>
      <c r="B155" s="49" t="s">
        <v>165</v>
      </c>
      <c r="C155" s="110"/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51"/>
      <c r="N155" s="51"/>
    </row>
    <row r="156" spans="1:14" ht="39.950000000000003" customHeight="1">
      <c r="A156" s="105">
        <v>4741</v>
      </c>
      <c r="B156" s="49" t="s">
        <v>542</v>
      </c>
      <c r="C156" s="110" t="s">
        <v>543</v>
      </c>
      <c r="D156" s="20">
        <v>0</v>
      </c>
      <c r="E156" s="20">
        <v>0</v>
      </c>
      <c r="F156" s="20" t="s">
        <v>22</v>
      </c>
      <c r="G156" s="20">
        <v>0</v>
      </c>
      <c r="H156" s="20">
        <v>0</v>
      </c>
      <c r="I156" s="20" t="s">
        <v>22</v>
      </c>
      <c r="J156" s="20">
        <v>0</v>
      </c>
      <c r="K156" s="20">
        <v>0</v>
      </c>
      <c r="L156" s="20" t="s">
        <v>22</v>
      </c>
      <c r="M156" s="51"/>
      <c r="N156" s="51"/>
    </row>
    <row r="157" spans="1:14" ht="39.950000000000003" customHeight="1">
      <c r="A157" s="105">
        <v>4742</v>
      </c>
      <c r="B157" s="49" t="s">
        <v>544</v>
      </c>
      <c r="C157" s="110" t="s">
        <v>545</v>
      </c>
      <c r="D157" s="20">
        <v>0</v>
      </c>
      <c r="E157" s="20">
        <v>0</v>
      </c>
      <c r="F157" s="20" t="s">
        <v>22</v>
      </c>
      <c r="G157" s="20">
        <v>0</v>
      </c>
      <c r="H157" s="20">
        <v>0</v>
      </c>
      <c r="I157" s="20" t="s">
        <v>22</v>
      </c>
      <c r="J157" s="20">
        <v>0</v>
      </c>
      <c r="K157" s="20">
        <v>0</v>
      </c>
      <c r="L157" s="20" t="s">
        <v>22</v>
      </c>
      <c r="M157" s="51"/>
      <c r="N157" s="51"/>
    </row>
    <row r="158" spans="1:14" ht="39.950000000000003" customHeight="1">
      <c r="A158" s="105">
        <v>4750</v>
      </c>
      <c r="B158" s="49" t="s">
        <v>546</v>
      </c>
      <c r="C158" s="110" t="s">
        <v>366</v>
      </c>
      <c r="D158" s="20">
        <v>0</v>
      </c>
      <c r="E158" s="20">
        <v>0</v>
      </c>
      <c r="F158" s="20" t="s">
        <v>22</v>
      </c>
      <c r="G158" s="20">
        <v>0</v>
      </c>
      <c r="H158" s="20">
        <v>0</v>
      </c>
      <c r="I158" s="20" t="s">
        <v>22</v>
      </c>
      <c r="J158" s="20">
        <v>0</v>
      </c>
      <c r="K158" s="20">
        <v>0</v>
      </c>
      <c r="L158" s="20" t="s">
        <v>22</v>
      </c>
      <c r="M158" s="51"/>
      <c r="N158" s="51"/>
    </row>
    <row r="159" spans="1:14" ht="39.950000000000003" customHeight="1">
      <c r="A159" s="105"/>
      <c r="B159" s="49" t="s">
        <v>165</v>
      </c>
      <c r="C159" s="110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51"/>
      <c r="N159" s="51"/>
    </row>
    <row r="160" spans="1:14" ht="39.950000000000003" customHeight="1">
      <c r="A160" s="105">
        <v>4751</v>
      </c>
      <c r="B160" s="49" t="s">
        <v>547</v>
      </c>
      <c r="C160" s="110" t="s">
        <v>548</v>
      </c>
      <c r="D160" s="20">
        <v>0</v>
      </c>
      <c r="E160" s="20">
        <v>0</v>
      </c>
      <c r="F160" s="20" t="s">
        <v>22</v>
      </c>
      <c r="G160" s="20">
        <v>0</v>
      </c>
      <c r="H160" s="20">
        <v>0</v>
      </c>
      <c r="I160" s="20" t="s">
        <v>22</v>
      </c>
      <c r="J160" s="20">
        <v>0</v>
      </c>
      <c r="K160" s="20">
        <v>0</v>
      </c>
      <c r="L160" s="20" t="s">
        <v>22</v>
      </c>
      <c r="M160" s="51"/>
      <c r="N160" s="51"/>
    </row>
    <row r="161" spans="1:14" ht="39.950000000000003" customHeight="1">
      <c r="A161" s="105">
        <v>4760</v>
      </c>
      <c r="B161" s="49" t="s">
        <v>549</v>
      </c>
      <c r="C161" s="110" t="s">
        <v>366</v>
      </c>
      <c r="D161" s="20">
        <v>0</v>
      </c>
      <c r="E161" s="20">
        <v>0</v>
      </c>
      <c r="F161" s="20" t="s">
        <v>22</v>
      </c>
      <c r="G161" s="20">
        <v>0</v>
      </c>
      <c r="H161" s="20">
        <v>0</v>
      </c>
      <c r="I161" s="20" t="s">
        <v>22</v>
      </c>
      <c r="J161" s="20">
        <v>0</v>
      </c>
      <c r="K161" s="20">
        <v>0</v>
      </c>
      <c r="L161" s="20" t="s">
        <v>22</v>
      </c>
      <c r="M161" s="51"/>
      <c r="N161" s="51"/>
    </row>
    <row r="162" spans="1:14" ht="39.950000000000003" customHeight="1">
      <c r="A162" s="105"/>
      <c r="B162" s="49" t="s">
        <v>165</v>
      </c>
      <c r="C162" s="110"/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51"/>
      <c r="N162" s="51"/>
    </row>
    <row r="163" spans="1:14" ht="39.950000000000003" customHeight="1">
      <c r="A163" s="105">
        <v>4761</v>
      </c>
      <c r="B163" s="49" t="s">
        <v>550</v>
      </c>
      <c r="C163" s="110" t="s">
        <v>551</v>
      </c>
      <c r="D163" s="20">
        <v>0</v>
      </c>
      <c r="E163" s="20">
        <v>0</v>
      </c>
      <c r="F163" s="20" t="s">
        <v>22</v>
      </c>
      <c r="G163" s="20">
        <v>0</v>
      </c>
      <c r="H163" s="20">
        <v>0</v>
      </c>
      <c r="I163" s="20" t="s">
        <v>22</v>
      </c>
      <c r="J163" s="20">
        <v>0</v>
      </c>
      <c r="K163" s="20">
        <v>0</v>
      </c>
      <c r="L163" s="20" t="s">
        <v>22</v>
      </c>
      <c r="M163" s="51"/>
      <c r="N163" s="51"/>
    </row>
    <row r="164" spans="1:14" ht="39.950000000000003" customHeight="1">
      <c r="A164" s="105">
        <v>4770</v>
      </c>
      <c r="B164" s="49" t="s">
        <v>552</v>
      </c>
      <c r="C164" s="110" t="s">
        <v>366</v>
      </c>
      <c r="D164" s="20">
        <v>46399.214</v>
      </c>
      <c r="E164" s="20">
        <v>46399.214</v>
      </c>
      <c r="F164" s="20">
        <v>0</v>
      </c>
      <c r="G164" s="20">
        <v>46399.214</v>
      </c>
      <c r="H164" s="20">
        <v>46399.214</v>
      </c>
      <c r="I164" s="20">
        <v>0</v>
      </c>
      <c r="J164" s="20">
        <v>0</v>
      </c>
      <c r="K164" s="20">
        <v>0</v>
      </c>
      <c r="L164" s="20">
        <v>0</v>
      </c>
      <c r="M164" s="51"/>
      <c r="N164" s="51"/>
    </row>
    <row r="165" spans="1:14" ht="39.950000000000003" customHeight="1">
      <c r="A165" s="105"/>
      <c r="B165" s="49" t="s">
        <v>165</v>
      </c>
      <c r="C165" s="110"/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51"/>
      <c r="N165" s="51"/>
    </row>
    <row r="166" spans="1:14" ht="39.950000000000003" customHeight="1">
      <c r="A166" s="105">
        <v>4771</v>
      </c>
      <c r="B166" s="49" t="s">
        <v>553</v>
      </c>
      <c r="C166" s="110" t="s">
        <v>554</v>
      </c>
      <c r="D166" s="20">
        <v>46399.214</v>
      </c>
      <c r="E166" s="20">
        <v>46399.214</v>
      </c>
      <c r="F166" s="20">
        <v>0</v>
      </c>
      <c r="G166" s="20">
        <v>46399.214</v>
      </c>
      <c r="H166" s="20">
        <v>46399.214</v>
      </c>
      <c r="I166" s="20">
        <v>0</v>
      </c>
      <c r="J166" s="20">
        <v>0</v>
      </c>
      <c r="K166" s="20">
        <v>0</v>
      </c>
      <c r="L166" s="20">
        <v>0</v>
      </c>
      <c r="M166" s="51"/>
      <c r="N166" s="51"/>
    </row>
    <row r="167" spans="1:14" ht="39.950000000000003" customHeight="1">
      <c r="A167" s="105">
        <v>4772</v>
      </c>
      <c r="B167" s="49" t="s">
        <v>555</v>
      </c>
      <c r="C167" s="110" t="s">
        <v>366</v>
      </c>
      <c r="D167" s="20">
        <v>0</v>
      </c>
      <c r="E167" s="20">
        <v>0</v>
      </c>
      <c r="F167" s="20" t="s">
        <v>22</v>
      </c>
      <c r="G167" s="20">
        <v>0</v>
      </c>
      <c r="H167" s="20">
        <v>0</v>
      </c>
      <c r="I167" s="20" t="s">
        <v>22</v>
      </c>
      <c r="J167" s="20">
        <v>0</v>
      </c>
      <c r="K167" s="20">
        <v>0</v>
      </c>
      <c r="L167" s="20" t="s">
        <v>22</v>
      </c>
      <c r="M167" s="51"/>
      <c r="N167" s="51"/>
    </row>
    <row r="168" spans="1:14" ht="39.950000000000003" customHeight="1">
      <c r="A168" s="105">
        <v>5000</v>
      </c>
      <c r="B168" s="49" t="s">
        <v>556</v>
      </c>
      <c r="C168" s="110" t="s">
        <v>366</v>
      </c>
      <c r="D168" s="20">
        <v>244353.19899999999</v>
      </c>
      <c r="E168" s="20" t="s">
        <v>22</v>
      </c>
      <c r="F168" s="20">
        <v>244353.19899999999</v>
      </c>
      <c r="G168" s="20">
        <v>244353.19899999999</v>
      </c>
      <c r="H168" s="20" t="s">
        <v>22</v>
      </c>
      <c r="I168" s="20">
        <v>244353.19899999999</v>
      </c>
      <c r="J168" s="20">
        <v>62627.316800000001</v>
      </c>
      <c r="K168" s="20" t="s">
        <v>22</v>
      </c>
      <c r="L168" s="20">
        <v>62627.316800000001</v>
      </c>
      <c r="M168" s="51">
        <f t="shared" si="4"/>
        <v>0.25629832986143963</v>
      </c>
      <c r="N168" s="51" t="e">
        <f t="shared" si="5"/>
        <v>#VALUE!</v>
      </c>
    </row>
    <row r="169" spans="1:14" ht="39.950000000000003" customHeight="1">
      <c r="A169" s="105"/>
      <c r="B169" s="49" t="s">
        <v>364</v>
      </c>
      <c r="C169" s="110"/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51"/>
      <c r="N169" s="51"/>
    </row>
    <row r="170" spans="1:14" ht="39.950000000000003" customHeight="1">
      <c r="A170" s="105">
        <v>5100</v>
      </c>
      <c r="B170" s="49" t="s">
        <v>557</v>
      </c>
      <c r="C170" s="110" t="s">
        <v>366</v>
      </c>
      <c r="D170" s="20">
        <v>244353.19899999999</v>
      </c>
      <c r="E170" s="20" t="s">
        <v>22</v>
      </c>
      <c r="F170" s="20">
        <v>244353.19899999999</v>
      </c>
      <c r="G170" s="20">
        <v>244353.19899999999</v>
      </c>
      <c r="H170" s="20" t="s">
        <v>22</v>
      </c>
      <c r="I170" s="20">
        <v>244353.19899999999</v>
      </c>
      <c r="J170" s="20">
        <v>62627.316800000001</v>
      </c>
      <c r="K170" s="20" t="s">
        <v>22</v>
      </c>
      <c r="L170" s="20">
        <v>62627.316800000001</v>
      </c>
      <c r="M170" s="51">
        <f t="shared" si="4"/>
        <v>0.25629832986143963</v>
      </c>
      <c r="N170" s="51" t="e">
        <f t="shared" si="5"/>
        <v>#VALUE!</v>
      </c>
    </row>
    <row r="171" spans="1:14" ht="39.950000000000003" customHeight="1">
      <c r="A171" s="105"/>
      <c r="B171" s="49" t="s">
        <v>364</v>
      </c>
      <c r="C171" s="110"/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51"/>
      <c r="N171" s="51"/>
    </row>
    <row r="172" spans="1:14" ht="39.950000000000003" customHeight="1">
      <c r="A172" s="105">
        <v>5110</v>
      </c>
      <c r="B172" s="49" t="s">
        <v>558</v>
      </c>
      <c r="C172" s="110" t="s">
        <v>366</v>
      </c>
      <c r="D172" s="20">
        <v>244353.19899999999</v>
      </c>
      <c r="E172" s="20" t="s">
        <v>22</v>
      </c>
      <c r="F172" s="20">
        <v>244353.19899999999</v>
      </c>
      <c r="G172" s="20">
        <v>243353.19899999999</v>
      </c>
      <c r="H172" s="20" t="s">
        <v>22</v>
      </c>
      <c r="I172" s="20">
        <v>243353.19899999999</v>
      </c>
      <c r="J172" s="20">
        <v>62427.416799999999</v>
      </c>
      <c r="K172" s="20" t="s">
        <v>22</v>
      </c>
      <c r="L172" s="20">
        <v>62427.416799999999</v>
      </c>
      <c r="M172" s="51">
        <f t="shared" si="4"/>
        <v>0.25653008489935653</v>
      </c>
      <c r="N172" s="51" t="e">
        <f t="shared" si="5"/>
        <v>#VALUE!</v>
      </c>
    </row>
    <row r="173" spans="1:14" ht="39.950000000000003" customHeight="1">
      <c r="A173" s="105"/>
      <c r="B173" s="49" t="s">
        <v>165</v>
      </c>
      <c r="C173" s="110"/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51"/>
      <c r="N173" s="51"/>
    </row>
    <row r="174" spans="1:14" ht="39.950000000000003" customHeight="1">
      <c r="A174" s="105">
        <v>5111</v>
      </c>
      <c r="B174" s="49" t="s">
        <v>559</v>
      </c>
      <c r="C174" s="110" t="s">
        <v>560</v>
      </c>
      <c r="D174" s="20">
        <v>0</v>
      </c>
      <c r="E174" s="20" t="s">
        <v>22</v>
      </c>
      <c r="F174" s="20">
        <v>0</v>
      </c>
      <c r="G174" s="20">
        <v>0</v>
      </c>
      <c r="H174" s="20" t="s">
        <v>22</v>
      </c>
      <c r="I174" s="20">
        <v>0</v>
      </c>
      <c r="J174" s="20">
        <v>0</v>
      </c>
      <c r="K174" s="20" t="s">
        <v>22</v>
      </c>
      <c r="L174" s="20">
        <v>0</v>
      </c>
      <c r="M174" s="51"/>
      <c r="N174" s="51"/>
    </row>
    <row r="175" spans="1:14" ht="39.950000000000003" customHeight="1">
      <c r="A175" s="105">
        <v>5112</v>
      </c>
      <c r="B175" s="49" t="s">
        <v>561</v>
      </c>
      <c r="C175" s="110" t="s">
        <v>562</v>
      </c>
      <c r="D175" s="20">
        <v>0</v>
      </c>
      <c r="E175" s="20" t="s">
        <v>22</v>
      </c>
      <c r="F175" s="20">
        <v>0</v>
      </c>
      <c r="G175" s="20">
        <v>0</v>
      </c>
      <c r="H175" s="20" t="s">
        <v>22</v>
      </c>
      <c r="I175" s="20">
        <v>0</v>
      </c>
      <c r="J175" s="20">
        <v>0</v>
      </c>
      <c r="K175" s="20" t="s">
        <v>22</v>
      </c>
      <c r="L175" s="20">
        <v>0</v>
      </c>
      <c r="M175" s="51"/>
      <c r="N175" s="51"/>
    </row>
    <row r="176" spans="1:14" ht="39.950000000000003" customHeight="1">
      <c r="A176" s="105">
        <v>5113</v>
      </c>
      <c r="B176" s="49" t="s">
        <v>563</v>
      </c>
      <c r="C176" s="110" t="s">
        <v>564</v>
      </c>
      <c r="D176" s="20">
        <v>244353.19899999999</v>
      </c>
      <c r="E176" s="20" t="s">
        <v>22</v>
      </c>
      <c r="F176" s="20">
        <v>244353.19899999999</v>
      </c>
      <c r="G176" s="20">
        <v>243353.19899999999</v>
      </c>
      <c r="H176" s="20" t="s">
        <v>22</v>
      </c>
      <c r="I176" s="20">
        <v>243353.19899999999</v>
      </c>
      <c r="J176" s="20">
        <v>62427.416799999999</v>
      </c>
      <c r="K176" s="20" t="s">
        <v>22</v>
      </c>
      <c r="L176" s="20">
        <v>62427.416799999999</v>
      </c>
      <c r="M176" s="51">
        <f t="shared" si="4"/>
        <v>0.25653008489935653</v>
      </c>
      <c r="N176" s="51" t="e">
        <f t="shared" si="5"/>
        <v>#VALUE!</v>
      </c>
    </row>
    <row r="177" spans="1:14" ht="39.950000000000003" customHeight="1">
      <c r="A177" s="105">
        <v>5120</v>
      </c>
      <c r="B177" s="49" t="s">
        <v>565</v>
      </c>
      <c r="C177" s="110" t="s">
        <v>366</v>
      </c>
      <c r="D177" s="20">
        <v>0</v>
      </c>
      <c r="E177" s="20" t="s">
        <v>22</v>
      </c>
      <c r="F177" s="20">
        <v>0</v>
      </c>
      <c r="G177" s="20">
        <v>1000</v>
      </c>
      <c r="H177" s="20" t="s">
        <v>22</v>
      </c>
      <c r="I177" s="20">
        <v>1000</v>
      </c>
      <c r="J177" s="20">
        <v>199.9</v>
      </c>
      <c r="K177" s="20" t="s">
        <v>22</v>
      </c>
      <c r="L177" s="20">
        <v>199.9</v>
      </c>
      <c r="M177" s="51">
        <f t="shared" si="4"/>
        <v>0.19989999999999999</v>
      </c>
      <c r="N177" s="51" t="e">
        <f t="shared" si="5"/>
        <v>#VALUE!</v>
      </c>
    </row>
    <row r="178" spans="1:14" ht="39.950000000000003" customHeight="1">
      <c r="A178" s="105"/>
      <c r="B178" s="49" t="s">
        <v>165</v>
      </c>
      <c r="C178" s="110"/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51"/>
      <c r="N178" s="51"/>
    </row>
    <row r="179" spans="1:14" ht="39.950000000000003" customHeight="1">
      <c r="A179" s="105">
        <v>5121</v>
      </c>
      <c r="B179" s="49" t="s">
        <v>566</v>
      </c>
      <c r="C179" s="110" t="s">
        <v>567</v>
      </c>
      <c r="D179" s="20">
        <v>0</v>
      </c>
      <c r="E179" s="20" t="s">
        <v>22</v>
      </c>
      <c r="F179" s="20">
        <v>0</v>
      </c>
      <c r="G179" s="20">
        <v>0</v>
      </c>
      <c r="H179" s="20" t="s">
        <v>22</v>
      </c>
      <c r="I179" s="20">
        <v>0</v>
      </c>
      <c r="J179" s="20">
        <v>0</v>
      </c>
      <c r="K179" s="20" t="s">
        <v>22</v>
      </c>
      <c r="L179" s="20">
        <v>0</v>
      </c>
      <c r="M179" s="51"/>
      <c r="N179" s="51"/>
    </row>
    <row r="180" spans="1:14" ht="39.950000000000003" customHeight="1">
      <c r="A180" s="105">
        <v>5122</v>
      </c>
      <c r="B180" s="49" t="s">
        <v>568</v>
      </c>
      <c r="C180" s="110" t="s">
        <v>569</v>
      </c>
      <c r="D180" s="20">
        <v>0</v>
      </c>
      <c r="E180" s="20" t="s">
        <v>22</v>
      </c>
      <c r="F180" s="20">
        <v>0</v>
      </c>
      <c r="G180" s="20">
        <v>1000</v>
      </c>
      <c r="H180" s="20" t="s">
        <v>22</v>
      </c>
      <c r="I180" s="20">
        <v>1000</v>
      </c>
      <c r="J180" s="20">
        <v>199.9</v>
      </c>
      <c r="K180" s="20" t="s">
        <v>22</v>
      </c>
      <c r="L180" s="20">
        <v>199.9</v>
      </c>
      <c r="M180" s="51">
        <f t="shared" si="4"/>
        <v>0.19989999999999999</v>
      </c>
      <c r="N180" s="51" t="e">
        <f t="shared" si="5"/>
        <v>#VALUE!</v>
      </c>
    </row>
    <row r="181" spans="1:14" ht="39.950000000000003" customHeight="1">
      <c r="A181" s="105">
        <v>5123</v>
      </c>
      <c r="B181" s="49" t="s">
        <v>570</v>
      </c>
      <c r="C181" s="110" t="s">
        <v>571</v>
      </c>
      <c r="D181" s="20">
        <v>0</v>
      </c>
      <c r="E181" s="20" t="s">
        <v>22</v>
      </c>
      <c r="F181" s="20">
        <v>0</v>
      </c>
      <c r="G181" s="20">
        <v>0</v>
      </c>
      <c r="H181" s="20" t="s">
        <v>22</v>
      </c>
      <c r="I181" s="20">
        <v>0</v>
      </c>
      <c r="J181" s="20">
        <v>0</v>
      </c>
      <c r="K181" s="20" t="s">
        <v>22</v>
      </c>
      <c r="L181" s="20">
        <v>0</v>
      </c>
      <c r="M181" s="51"/>
      <c r="N181" s="51"/>
    </row>
    <row r="182" spans="1:14" ht="39.950000000000003" customHeight="1">
      <c r="A182" s="105">
        <v>5130</v>
      </c>
      <c r="B182" s="49" t="s">
        <v>572</v>
      </c>
      <c r="C182" s="110" t="s">
        <v>366</v>
      </c>
      <c r="D182" s="20">
        <v>0</v>
      </c>
      <c r="E182" s="20" t="s">
        <v>22</v>
      </c>
      <c r="F182" s="20">
        <v>0</v>
      </c>
      <c r="G182" s="20">
        <v>0</v>
      </c>
      <c r="H182" s="20" t="s">
        <v>22</v>
      </c>
      <c r="I182" s="20">
        <v>0</v>
      </c>
      <c r="J182" s="20">
        <v>0</v>
      </c>
      <c r="K182" s="20" t="s">
        <v>22</v>
      </c>
      <c r="L182" s="20">
        <v>0</v>
      </c>
      <c r="M182" s="51"/>
      <c r="N182" s="51"/>
    </row>
    <row r="183" spans="1:14" ht="39.950000000000003" customHeight="1">
      <c r="A183" s="105"/>
      <c r="B183" s="49" t="s">
        <v>165</v>
      </c>
      <c r="C183" s="110"/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51"/>
      <c r="N183" s="51"/>
    </row>
    <row r="184" spans="1:14" ht="39.950000000000003" customHeight="1">
      <c r="A184" s="105">
        <v>5131</v>
      </c>
      <c r="B184" s="49" t="s">
        <v>573</v>
      </c>
      <c r="C184" s="110" t="s">
        <v>574</v>
      </c>
      <c r="D184" s="20">
        <v>0</v>
      </c>
      <c r="E184" s="20" t="s">
        <v>22</v>
      </c>
      <c r="F184" s="20">
        <v>0</v>
      </c>
      <c r="G184" s="20">
        <v>0</v>
      </c>
      <c r="H184" s="20" t="s">
        <v>22</v>
      </c>
      <c r="I184" s="20">
        <v>0</v>
      </c>
      <c r="J184" s="20">
        <v>0</v>
      </c>
      <c r="K184" s="20" t="s">
        <v>22</v>
      </c>
      <c r="L184" s="20">
        <v>0</v>
      </c>
      <c r="M184" s="51"/>
      <c r="N184" s="51"/>
    </row>
    <row r="185" spans="1:14" ht="39.950000000000003" customHeight="1">
      <c r="A185" s="105">
        <v>5132</v>
      </c>
      <c r="B185" s="49" t="s">
        <v>575</v>
      </c>
      <c r="C185" s="110" t="s">
        <v>576</v>
      </c>
      <c r="D185" s="20">
        <v>0</v>
      </c>
      <c r="E185" s="20" t="s">
        <v>22</v>
      </c>
      <c r="F185" s="20">
        <v>0</v>
      </c>
      <c r="G185" s="20">
        <v>0</v>
      </c>
      <c r="H185" s="20" t="s">
        <v>22</v>
      </c>
      <c r="I185" s="20">
        <v>0</v>
      </c>
      <c r="J185" s="20">
        <v>0</v>
      </c>
      <c r="K185" s="20" t="s">
        <v>22</v>
      </c>
      <c r="L185" s="20">
        <v>0</v>
      </c>
      <c r="M185" s="51"/>
      <c r="N185" s="51"/>
    </row>
    <row r="186" spans="1:14" ht="39.950000000000003" customHeight="1">
      <c r="A186" s="105">
        <v>5133</v>
      </c>
      <c r="B186" s="49" t="s">
        <v>577</v>
      </c>
      <c r="C186" s="110" t="s">
        <v>578</v>
      </c>
      <c r="D186" s="20">
        <v>0</v>
      </c>
      <c r="E186" s="20" t="s">
        <v>22</v>
      </c>
      <c r="F186" s="20">
        <v>0</v>
      </c>
      <c r="G186" s="20">
        <v>0</v>
      </c>
      <c r="H186" s="20" t="s">
        <v>22</v>
      </c>
      <c r="I186" s="20">
        <v>0</v>
      </c>
      <c r="J186" s="20">
        <v>0</v>
      </c>
      <c r="K186" s="20" t="s">
        <v>22</v>
      </c>
      <c r="L186" s="20">
        <v>0</v>
      </c>
      <c r="M186" s="51"/>
      <c r="N186" s="51"/>
    </row>
    <row r="187" spans="1:14" ht="39.950000000000003" customHeight="1">
      <c r="A187" s="105">
        <v>5134</v>
      </c>
      <c r="B187" s="49" t="s">
        <v>579</v>
      </c>
      <c r="C187" s="110" t="s">
        <v>580</v>
      </c>
      <c r="D187" s="20">
        <v>0</v>
      </c>
      <c r="E187" s="20" t="s">
        <v>22</v>
      </c>
      <c r="F187" s="20">
        <v>0</v>
      </c>
      <c r="G187" s="20">
        <v>0</v>
      </c>
      <c r="H187" s="20" t="s">
        <v>22</v>
      </c>
      <c r="I187" s="20">
        <v>0</v>
      </c>
      <c r="J187" s="20">
        <v>0</v>
      </c>
      <c r="K187" s="20" t="s">
        <v>22</v>
      </c>
      <c r="L187" s="20">
        <v>0</v>
      </c>
      <c r="M187" s="51"/>
      <c r="N187" s="51"/>
    </row>
    <row r="188" spans="1:14" ht="39.950000000000003" customHeight="1">
      <c r="A188" s="105">
        <v>5200</v>
      </c>
      <c r="B188" s="49" t="s">
        <v>581</v>
      </c>
      <c r="C188" s="110" t="s">
        <v>366</v>
      </c>
      <c r="D188" s="20">
        <v>0</v>
      </c>
      <c r="E188" s="20" t="s">
        <v>22</v>
      </c>
      <c r="F188" s="20">
        <v>0</v>
      </c>
      <c r="G188" s="20">
        <v>0</v>
      </c>
      <c r="H188" s="20" t="s">
        <v>22</v>
      </c>
      <c r="I188" s="20">
        <v>0</v>
      </c>
      <c r="J188" s="20">
        <v>0</v>
      </c>
      <c r="K188" s="20" t="s">
        <v>22</v>
      </c>
      <c r="L188" s="20">
        <v>0</v>
      </c>
      <c r="M188" s="51"/>
      <c r="N188" s="51"/>
    </row>
    <row r="189" spans="1:14" ht="39.950000000000003" customHeight="1">
      <c r="A189" s="105"/>
      <c r="B189" s="49" t="s">
        <v>364</v>
      </c>
      <c r="C189" s="110"/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51"/>
      <c r="N189" s="51"/>
    </row>
    <row r="190" spans="1:14" ht="39.950000000000003" customHeight="1">
      <c r="A190" s="105">
        <v>5211</v>
      </c>
      <c r="B190" s="49" t="s">
        <v>582</v>
      </c>
      <c r="C190" s="110" t="s">
        <v>583</v>
      </c>
      <c r="D190" s="20">
        <v>0</v>
      </c>
      <c r="E190" s="20" t="s">
        <v>22</v>
      </c>
      <c r="F190" s="20">
        <v>0</v>
      </c>
      <c r="G190" s="20">
        <v>0</v>
      </c>
      <c r="H190" s="20" t="s">
        <v>22</v>
      </c>
      <c r="I190" s="20">
        <v>0</v>
      </c>
      <c r="J190" s="20">
        <v>0</v>
      </c>
      <c r="K190" s="20" t="s">
        <v>22</v>
      </c>
      <c r="L190" s="20">
        <v>0</v>
      </c>
      <c r="M190" s="51"/>
      <c r="N190" s="51"/>
    </row>
    <row r="191" spans="1:14" ht="39.950000000000003" customHeight="1">
      <c r="A191" s="105">
        <v>5221</v>
      </c>
      <c r="B191" s="49" t="s">
        <v>584</v>
      </c>
      <c r="C191" s="110" t="s">
        <v>585</v>
      </c>
      <c r="D191" s="20">
        <v>0</v>
      </c>
      <c r="E191" s="20" t="s">
        <v>22</v>
      </c>
      <c r="F191" s="20">
        <v>0</v>
      </c>
      <c r="G191" s="20">
        <v>0</v>
      </c>
      <c r="H191" s="20" t="s">
        <v>22</v>
      </c>
      <c r="I191" s="20">
        <v>0</v>
      </c>
      <c r="J191" s="20">
        <v>0</v>
      </c>
      <c r="K191" s="20" t="s">
        <v>22</v>
      </c>
      <c r="L191" s="20">
        <v>0</v>
      </c>
      <c r="M191" s="51"/>
      <c r="N191" s="51"/>
    </row>
    <row r="192" spans="1:14" ht="39.950000000000003" customHeight="1">
      <c r="A192" s="105">
        <v>5231</v>
      </c>
      <c r="B192" s="49" t="s">
        <v>586</v>
      </c>
      <c r="C192" s="110" t="s">
        <v>587</v>
      </c>
      <c r="D192" s="20">
        <v>0</v>
      </c>
      <c r="E192" s="20" t="s">
        <v>22</v>
      </c>
      <c r="F192" s="20">
        <v>0</v>
      </c>
      <c r="G192" s="20">
        <v>0</v>
      </c>
      <c r="H192" s="20" t="s">
        <v>22</v>
      </c>
      <c r="I192" s="20">
        <v>0</v>
      </c>
      <c r="J192" s="20">
        <v>0</v>
      </c>
      <c r="K192" s="20" t="s">
        <v>22</v>
      </c>
      <c r="L192" s="20">
        <v>0</v>
      </c>
      <c r="M192" s="51"/>
      <c r="N192" s="51"/>
    </row>
    <row r="193" spans="1:14" ht="39.950000000000003" customHeight="1">
      <c r="A193" s="105">
        <v>5241</v>
      </c>
      <c r="B193" s="49" t="s">
        <v>588</v>
      </c>
      <c r="C193" s="110" t="s">
        <v>589</v>
      </c>
      <c r="D193" s="20">
        <v>0</v>
      </c>
      <c r="E193" s="20" t="s">
        <v>22</v>
      </c>
      <c r="F193" s="20">
        <v>0</v>
      </c>
      <c r="G193" s="20">
        <v>0</v>
      </c>
      <c r="H193" s="20" t="s">
        <v>22</v>
      </c>
      <c r="I193" s="20">
        <v>0</v>
      </c>
      <c r="J193" s="20">
        <v>0</v>
      </c>
      <c r="K193" s="20" t="s">
        <v>22</v>
      </c>
      <c r="L193" s="20">
        <v>0</v>
      </c>
      <c r="M193" s="51"/>
      <c r="N193" s="51"/>
    </row>
    <row r="194" spans="1:14" ht="39.950000000000003" customHeight="1">
      <c r="A194" s="105">
        <v>5300</v>
      </c>
      <c r="B194" s="49" t="s">
        <v>590</v>
      </c>
      <c r="C194" s="110" t="s">
        <v>366</v>
      </c>
      <c r="D194" s="20">
        <v>0</v>
      </c>
      <c r="E194" s="20" t="s">
        <v>22</v>
      </c>
      <c r="F194" s="20">
        <v>0</v>
      </c>
      <c r="G194" s="20">
        <v>0</v>
      </c>
      <c r="H194" s="20" t="s">
        <v>22</v>
      </c>
      <c r="I194" s="20">
        <v>0</v>
      </c>
      <c r="J194" s="20">
        <v>0</v>
      </c>
      <c r="K194" s="20" t="s">
        <v>22</v>
      </c>
      <c r="L194" s="20">
        <v>0</v>
      </c>
      <c r="M194" s="51"/>
      <c r="N194" s="51"/>
    </row>
    <row r="195" spans="1:14" ht="39.950000000000003" customHeight="1">
      <c r="A195" s="105"/>
      <c r="B195" s="49" t="s">
        <v>364</v>
      </c>
      <c r="C195" s="110"/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51"/>
      <c r="N195" s="51"/>
    </row>
    <row r="196" spans="1:14" ht="39.950000000000003" customHeight="1">
      <c r="A196" s="105">
        <v>5311</v>
      </c>
      <c r="B196" s="49" t="s">
        <v>591</v>
      </c>
      <c r="C196" s="110" t="s">
        <v>592</v>
      </c>
      <c r="D196" s="20">
        <v>0</v>
      </c>
      <c r="E196" s="20" t="s">
        <v>22</v>
      </c>
      <c r="F196" s="20">
        <v>0</v>
      </c>
      <c r="G196" s="20">
        <v>0</v>
      </c>
      <c r="H196" s="20" t="s">
        <v>22</v>
      </c>
      <c r="I196" s="20">
        <v>0</v>
      </c>
      <c r="J196" s="20">
        <v>0</v>
      </c>
      <c r="K196" s="20" t="s">
        <v>22</v>
      </c>
      <c r="L196" s="20">
        <v>0</v>
      </c>
      <c r="M196" s="51"/>
      <c r="N196" s="51"/>
    </row>
    <row r="197" spans="1:14" ht="39.950000000000003" customHeight="1">
      <c r="A197" s="105">
        <v>5400</v>
      </c>
      <c r="B197" s="49" t="s">
        <v>593</v>
      </c>
      <c r="C197" s="110" t="s">
        <v>366</v>
      </c>
      <c r="D197" s="20">
        <v>0</v>
      </c>
      <c r="E197" s="20" t="s">
        <v>22</v>
      </c>
      <c r="F197" s="20">
        <v>0</v>
      </c>
      <c r="G197" s="20">
        <v>0</v>
      </c>
      <c r="H197" s="20" t="s">
        <v>22</v>
      </c>
      <c r="I197" s="20">
        <v>0</v>
      </c>
      <c r="J197" s="20">
        <v>0</v>
      </c>
      <c r="K197" s="20" t="s">
        <v>22</v>
      </c>
      <c r="L197" s="20">
        <v>0</v>
      </c>
      <c r="M197" s="51"/>
      <c r="N197" s="51"/>
    </row>
    <row r="198" spans="1:14" ht="39.950000000000003" customHeight="1">
      <c r="A198" s="105"/>
      <c r="B198" s="49" t="s">
        <v>364</v>
      </c>
      <c r="C198" s="110"/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51"/>
      <c r="N198" s="51"/>
    </row>
    <row r="199" spans="1:14" ht="39.950000000000003" customHeight="1">
      <c r="A199" s="105">
        <v>5411</v>
      </c>
      <c r="B199" s="49" t="s">
        <v>594</v>
      </c>
      <c r="C199" s="110" t="s">
        <v>595</v>
      </c>
      <c r="D199" s="20">
        <v>0</v>
      </c>
      <c r="E199" s="20" t="s">
        <v>22</v>
      </c>
      <c r="F199" s="20">
        <v>0</v>
      </c>
      <c r="G199" s="20">
        <v>0</v>
      </c>
      <c r="H199" s="20" t="s">
        <v>22</v>
      </c>
      <c r="I199" s="20">
        <v>0</v>
      </c>
      <c r="J199" s="20">
        <v>0</v>
      </c>
      <c r="K199" s="20" t="s">
        <v>22</v>
      </c>
      <c r="L199" s="20">
        <v>0</v>
      </c>
      <c r="M199" s="51"/>
      <c r="N199" s="51"/>
    </row>
    <row r="200" spans="1:14" ht="39.950000000000003" customHeight="1">
      <c r="A200" s="105">
        <v>5421</v>
      </c>
      <c r="B200" s="49" t="s">
        <v>596</v>
      </c>
      <c r="C200" s="110" t="s">
        <v>597</v>
      </c>
      <c r="D200" s="20">
        <v>0</v>
      </c>
      <c r="E200" s="20" t="s">
        <v>22</v>
      </c>
      <c r="F200" s="20">
        <v>0</v>
      </c>
      <c r="G200" s="20">
        <v>0</v>
      </c>
      <c r="H200" s="20" t="s">
        <v>22</v>
      </c>
      <c r="I200" s="20">
        <v>0</v>
      </c>
      <c r="J200" s="20">
        <v>0</v>
      </c>
      <c r="K200" s="20" t="s">
        <v>22</v>
      </c>
      <c r="L200" s="20">
        <v>0</v>
      </c>
      <c r="M200" s="51"/>
      <c r="N200" s="51"/>
    </row>
    <row r="201" spans="1:14" ht="39.950000000000003" customHeight="1">
      <c r="A201" s="105">
        <v>5431</v>
      </c>
      <c r="B201" s="49" t="s">
        <v>598</v>
      </c>
      <c r="C201" s="110" t="s">
        <v>599</v>
      </c>
      <c r="D201" s="20">
        <v>0</v>
      </c>
      <c r="E201" s="20" t="s">
        <v>22</v>
      </c>
      <c r="F201" s="20">
        <v>0</v>
      </c>
      <c r="G201" s="20">
        <v>0</v>
      </c>
      <c r="H201" s="20" t="s">
        <v>22</v>
      </c>
      <c r="I201" s="20">
        <v>0</v>
      </c>
      <c r="J201" s="20">
        <v>0</v>
      </c>
      <c r="K201" s="20" t="s">
        <v>22</v>
      </c>
      <c r="L201" s="20">
        <v>0</v>
      </c>
      <c r="M201" s="51"/>
      <c r="N201" s="51"/>
    </row>
    <row r="202" spans="1:14" ht="39.950000000000003" customHeight="1">
      <c r="A202" s="105">
        <v>5441</v>
      </c>
      <c r="B202" s="49" t="s">
        <v>600</v>
      </c>
      <c r="C202" s="110" t="s">
        <v>601</v>
      </c>
      <c r="D202" s="20">
        <v>0</v>
      </c>
      <c r="E202" s="20" t="s">
        <v>22</v>
      </c>
      <c r="F202" s="20">
        <v>0</v>
      </c>
      <c r="G202" s="20">
        <v>0</v>
      </c>
      <c r="H202" s="20" t="s">
        <v>22</v>
      </c>
      <c r="I202" s="20">
        <v>0</v>
      </c>
      <c r="J202" s="20">
        <v>0</v>
      </c>
      <c r="K202" s="20" t="s">
        <v>22</v>
      </c>
      <c r="L202" s="20">
        <v>0</v>
      </c>
      <c r="M202" s="51"/>
      <c r="N202" s="51"/>
    </row>
    <row r="203" spans="1:14" ht="39.950000000000003" customHeight="1">
      <c r="A203" s="105">
        <v>5500</v>
      </c>
      <c r="B203" s="49" t="s">
        <v>602</v>
      </c>
      <c r="C203" s="110" t="s">
        <v>366</v>
      </c>
      <c r="D203" s="20">
        <v>0</v>
      </c>
      <c r="E203" s="20" t="s">
        <v>22</v>
      </c>
      <c r="F203" s="20">
        <v>0</v>
      </c>
      <c r="G203" s="20">
        <v>0</v>
      </c>
      <c r="H203" s="20" t="s">
        <v>22</v>
      </c>
      <c r="I203" s="20">
        <v>0</v>
      </c>
      <c r="J203" s="20">
        <v>0</v>
      </c>
      <c r="K203" s="20" t="s">
        <v>22</v>
      </c>
      <c r="L203" s="20">
        <v>0</v>
      </c>
      <c r="M203" s="51"/>
      <c r="N203" s="51"/>
    </row>
    <row r="204" spans="1:14" ht="39.950000000000003" customHeight="1">
      <c r="A204" s="105"/>
      <c r="B204" s="49" t="s">
        <v>364</v>
      </c>
      <c r="C204" s="110"/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51"/>
      <c r="N204" s="51"/>
    </row>
    <row r="205" spans="1:14" ht="39.950000000000003" customHeight="1">
      <c r="A205" s="105">
        <v>5511</v>
      </c>
      <c r="B205" s="49" t="s">
        <v>602</v>
      </c>
      <c r="C205" s="110" t="s">
        <v>603</v>
      </c>
      <c r="D205" s="20">
        <v>0</v>
      </c>
      <c r="E205" s="20" t="s">
        <v>22</v>
      </c>
      <c r="F205" s="20">
        <v>0</v>
      </c>
      <c r="G205" s="20">
        <v>0</v>
      </c>
      <c r="H205" s="20" t="s">
        <v>22</v>
      </c>
      <c r="I205" s="20">
        <v>0</v>
      </c>
      <c r="J205" s="20">
        <v>0</v>
      </c>
      <c r="K205" s="20" t="s">
        <v>22</v>
      </c>
      <c r="L205" s="20">
        <v>0</v>
      </c>
      <c r="M205" s="51"/>
      <c r="N205" s="51"/>
    </row>
    <row r="206" spans="1:14" ht="39.950000000000003" customHeight="1">
      <c r="A206" s="105">
        <v>6000</v>
      </c>
      <c r="B206" s="49" t="s">
        <v>604</v>
      </c>
      <c r="C206" s="110" t="s">
        <v>366</v>
      </c>
      <c r="D206" s="20">
        <v>-20000</v>
      </c>
      <c r="E206" s="20" t="s">
        <v>22</v>
      </c>
      <c r="F206" s="20">
        <v>-20000</v>
      </c>
      <c r="G206" s="20">
        <v>-20000</v>
      </c>
      <c r="H206" s="20" t="s">
        <v>22</v>
      </c>
      <c r="I206" s="20">
        <v>-20000</v>
      </c>
      <c r="J206" s="20">
        <v>-2625.2559999999999</v>
      </c>
      <c r="K206" s="20" t="s">
        <v>22</v>
      </c>
      <c r="L206" s="20">
        <v>-2625.2559999999999</v>
      </c>
      <c r="M206" s="51">
        <f t="shared" ref="M206:M226" si="6">J206/G206</f>
        <v>0.13126279999999999</v>
      </c>
      <c r="N206" s="51" t="e">
        <f t="shared" ref="N206:N208" si="7">K206/H206</f>
        <v>#VALUE!</v>
      </c>
    </row>
    <row r="207" spans="1:14" ht="39.950000000000003" customHeight="1">
      <c r="A207" s="105"/>
      <c r="B207" s="49" t="s">
        <v>163</v>
      </c>
      <c r="C207" s="110"/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51"/>
      <c r="N207" s="51"/>
    </row>
    <row r="208" spans="1:14" ht="39.950000000000003" customHeight="1">
      <c r="A208" s="105">
        <v>6100</v>
      </c>
      <c r="B208" s="49" t="s">
        <v>605</v>
      </c>
      <c r="C208" s="110" t="s">
        <v>366</v>
      </c>
      <c r="D208" s="20">
        <v>-5000</v>
      </c>
      <c r="E208" s="20" t="s">
        <v>22</v>
      </c>
      <c r="F208" s="20">
        <v>-5000</v>
      </c>
      <c r="G208" s="20">
        <v>-5000</v>
      </c>
      <c r="H208" s="20" t="s">
        <v>22</v>
      </c>
      <c r="I208" s="20">
        <v>-5000</v>
      </c>
      <c r="J208" s="20">
        <v>-837.87</v>
      </c>
      <c r="K208" s="20" t="s">
        <v>22</v>
      </c>
      <c r="L208" s="20">
        <v>-837.87</v>
      </c>
      <c r="M208" s="51">
        <f t="shared" si="6"/>
        <v>0.167574</v>
      </c>
      <c r="N208" s="51" t="e">
        <f t="shared" si="7"/>
        <v>#VALUE!</v>
      </c>
    </row>
    <row r="209" spans="1:14" ht="39.950000000000003" customHeight="1">
      <c r="A209" s="105"/>
      <c r="B209" s="49" t="s">
        <v>163</v>
      </c>
      <c r="C209" s="110"/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51"/>
      <c r="N209" s="51"/>
    </row>
    <row r="210" spans="1:14" ht="39.950000000000003" customHeight="1">
      <c r="A210" s="105">
        <v>6110</v>
      </c>
      <c r="B210" s="49" t="s">
        <v>606</v>
      </c>
      <c r="C210" s="110" t="s">
        <v>607</v>
      </c>
      <c r="D210" s="20">
        <v>0</v>
      </c>
      <c r="E210" s="20" t="s">
        <v>22</v>
      </c>
      <c r="F210" s="20">
        <v>0</v>
      </c>
      <c r="G210" s="20">
        <v>0</v>
      </c>
      <c r="H210" s="20" t="s">
        <v>22</v>
      </c>
      <c r="I210" s="20">
        <v>0</v>
      </c>
      <c r="J210" s="20">
        <v>0</v>
      </c>
      <c r="K210" s="20" t="s">
        <v>22</v>
      </c>
      <c r="L210" s="20">
        <v>0</v>
      </c>
      <c r="M210" s="51"/>
      <c r="N210" s="51"/>
    </row>
    <row r="211" spans="1:14" ht="39.950000000000003" customHeight="1">
      <c r="A211" s="105">
        <v>6120</v>
      </c>
      <c r="B211" s="49" t="s">
        <v>608</v>
      </c>
      <c r="C211" s="110" t="s">
        <v>609</v>
      </c>
      <c r="D211" s="20">
        <v>0</v>
      </c>
      <c r="E211" s="20" t="s">
        <v>22</v>
      </c>
      <c r="F211" s="20">
        <v>0</v>
      </c>
      <c r="G211" s="20">
        <v>0</v>
      </c>
      <c r="H211" s="20" t="s">
        <v>22</v>
      </c>
      <c r="I211" s="20">
        <v>0</v>
      </c>
      <c r="J211" s="20">
        <v>0</v>
      </c>
      <c r="K211" s="20" t="s">
        <v>22</v>
      </c>
      <c r="L211" s="20">
        <v>0</v>
      </c>
      <c r="M211" s="51"/>
      <c r="N211" s="51"/>
    </row>
    <row r="212" spans="1:14" ht="39.950000000000003" customHeight="1">
      <c r="A212" s="105">
        <v>6130</v>
      </c>
      <c r="B212" s="49" t="s">
        <v>610</v>
      </c>
      <c r="C212" s="110" t="s">
        <v>611</v>
      </c>
      <c r="D212" s="20">
        <v>-5000</v>
      </c>
      <c r="E212" s="20" t="s">
        <v>22</v>
      </c>
      <c r="F212" s="20">
        <v>-5000</v>
      </c>
      <c r="G212" s="20">
        <v>-5000</v>
      </c>
      <c r="H212" s="20" t="s">
        <v>22</v>
      </c>
      <c r="I212" s="20">
        <v>-5000</v>
      </c>
      <c r="J212" s="20">
        <v>-837.87</v>
      </c>
      <c r="K212" s="20" t="s">
        <v>22</v>
      </c>
      <c r="L212" s="20">
        <v>-837.87</v>
      </c>
      <c r="M212" s="51">
        <f t="shared" si="6"/>
        <v>0.167574</v>
      </c>
      <c r="N212" s="51"/>
    </row>
    <row r="213" spans="1:14" ht="39.950000000000003" customHeight="1">
      <c r="A213" s="105">
        <v>6200</v>
      </c>
      <c r="B213" s="49" t="s">
        <v>612</v>
      </c>
      <c r="C213" s="110" t="s">
        <v>366</v>
      </c>
      <c r="D213" s="20">
        <v>0</v>
      </c>
      <c r="E213" s="20" t="s">
        <v>22</v>
      </c>
      <c r="F213" s="20">
        <v>0</v>
      </c>
      <c r="G213" s="20">
        <v>0</v>
      </c>
      <c r="H213" s="20" t="s">
        <v>22</v>
      </c>
      <c r="I213" s="20">
        <v>0</v>
      </c>
      <c r="J213" s="20">
        <v>0</v>
      </c>
      <c r="K213" s="20" t="s">
        <v>22</v>
      </c>
      <c r="L213" s="20">
        <v>0</v>
      </c>
      <c r="M213" s="51"/>
      <c r="N213" s="51"/>
    </row>
    <row r="214" spans="1:14" ht="39.950000000000003" customHeight="1">
      <c r="A214" s="105"/>
      <c r="B214" s="49" t="s">
        <v>163</v>
      </c>
      <c r="C214" s="110"/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51"/>
      <c r="N214" s="51"/>
    </row>
    <row r="215" spans="1:14" ht="39.950000000000003" customHeight="1">
      <c r="A215" s="105">
        <v>6210</v>
      </c>
      <c r="B215" s="49" t="s">
        <v>613</v>
      </c>
      <c r="C215" s="110" t="s">
        <v>614</v>
      </c>
      <c r="D215" s="20">
        <v>0</v>
      </c>
      <c r="E215" s="20" t="s">
        <v>22</v>
      </c>
      <c r="F215" s="20">
        <v>0</v>
      </c>
      <c r="G215" s="20">
        <v>0</v>
      </c>
      <c r="H215" s="20" t="s">
        <v>22</v>
      </c>
      <c r="I215" s="20">
        <v>0</v>
      </c>
      <c r="J215" s="20">
        <v>0</v>
      </c>
      <c r="K215" s="20" t="s">
        <v>22</v>
      </c>
      <c r="L215" s="20">
        <v>0</v>
      </c>
      <c r="M215" s="51"/>
      <c r="N215" s="51"/>
    </row>
    <row r="216" spans="1:14" ht="39.950000000000003" customHeight="1">
      <c r="A216" s="105">
        <v>6220</v>
      </c>
      <c r="B216" s="49" t="s">
        <v>615</v>
      </c>
      <c r="C216" s="110" t="s">
        <v>366</v>
      </c>
      <c r="D216" s="20">
        <v>0</v>
      </c>
      <c r="E216" s="20" t="s">
        <v>22</v>
      </c>
      <c r="F216" s="20">
        <v>0</v>
      </c>
      <c r="G216" s="20">
        <v>0</v>
      </c>
      <c r="H216" s="20" t="s">
        <v>22</v>
      </c>
      <c r="I216" s="20">
        <v>0</v>
      </c>
      <c r="J216" s="20">
        <v>0</v>
      </c>
      <c r="K216" s="20" t="s">
        <v>22</v>
      </c>
      <c r="L216" s="20">
        <v>0</v>
      </c>
      <c r="M216" s="51"/>
      <c r="N216" s="51"/>
    </row>
    <row r="217" spans="1:14" ht="39.950000000000003" customHeight="1">
      <c r="A217" s="105"/>
      <c r="B217" s="49" t="s">
        <v>165</v>
      </c>
      <c r="C217" s="110"/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51"/>
      <c r="N217" s="51"/>
    </row>
    <row r="218" spans="1:14" ht="39.950000000000003" customHeight="1">
      <c r="A218" s="105">
        <v>6221</v>
      </c>
      <c r="B218" s="49" t="s">
        <v>616</v>
      </c>
      <c r="C218" s="110" t="s">
        <v>617</v>
      </c>
      <c r="D218" s="20">
        <v>0</v>
      </c>
      <c r="E218" s="20" t="s">
        <v>22</v>
      </c>
      <c r="F218" s="20">
        <v>0</v>
      </c>
      <c r="G218" s="20">
        <v>0</v>
      </c>
      <c r="H218" s="20" t="s">
        <v>22</v>
      </c>
      <c r="I218" s="20">
        <v>0</v>
      </c>
      <c r="J218" s="20">
        <v>0</v>
      </c>
      <c r="K218" s="20" t="s">
        <v>22</v>
      </c>
      <c r="L218" s="20">
        <v>0</v>
      </c>
      <c r="M218" s="51"/>
      <c r="N218" s="51"/>
    </row>
    <row r="219" spans="1:14" ht="39.950000000000003" customHeight="1">
      <c r="A219" s="105">
        <v>6222</v>
      </c>
      <c r="B219" s="49" t="s">
        <v>618</v>
      </c>
      <c r="C219" s="110" t="s">
        <v>619</v>
      </c>
      <c r="D219" s="20">
        <v>0</v>
      </c>
      <c r="E219" s="20" t="s">
        <v>22</v>
      </c>
      <c r="F219" s="20">
        <v>0</v>
      </c>
      <c r="G219" s="20">
        <v>0</v>
      </c>
      <c r="H219" s="20" t="s">
        <v>22</v>
      </c>
      <c r="I219" s="20">
        <v>0</v>
      </c>
      <c r="J219" s="20">
        <v>0</v>
      </c>
      <c r="K219" s="20" t="s">
        <v>22</v>
      </c>
      <c r="L219" s="20">
        <v>0</v>
      </c>
      <c r="M219" s="51"/>
      <c r="N219" s="51"/>
    </row>
    <row r="220" spans="1:14" ht="39.950000000000003" customHeight="1">
      <c r="A220" s="105">
        <v>6223</v>
      </c>
      <c r="B220" s="49" t="s">
        <v>620</v>
      </c>
      <c r="C220" s="110" t="s">
        <v>621</v>
      </c>
      <c r="D220" s="20">
        <v>0</v>
      </c>
      <c r="E220" s="20" t="s">
        <v>22</v>
      </c>
      <c r="F220" s="20">
        <v>0</v>
      </c>
      <c r="G220" s="20">
        <v>0</v>
      </c>
      <c r="H220" s="20" t="s">
        <v>22</v>
      </c>
      <c r="I220" s="20">
        <v>0</v>
      </c>
      <c r="J220" s="20">
        <v>0</v>
      </c>
      <c r="K220" s="20" t="s">
        <v>22</v>
      </c>
      <c r="L220" s="20">
        <v>0</v>
      </c>
      <c r="M220" s="51"/>
      <c r="N220" s="51"/>
    </row>
    <row r="221" spans="1:14" ht="39.950000000000003" customHeight="1">
      <c r="A221" s="105">
        <v>6300</v>
      </c>
      <c r="B221" s="49" t="s">
        <v>622</v>
      </c>
      <c r="C221" s="110" t="s">
        <v>366</v>
      </c>
      <c r="D221" s="20">
        <v>0</v>
      </c>
      <c r="E221" s="20" t="s">
        <v>22</v>
      </c>
      <c r="F221" s="20">
        <v>0</v>
      </c>
      <c r="G221" s="20">
        <v>0</v>
      </c>
      <c r="H221" s="20" t="s">
        <v>22</v>
      </c>
      <c r="I221" s="20">
        <v>0</v>
      </c>
      <c r="J221" s="20">
        <v>0</v>
      </c>
      <c r="K221" s="20" t="s">
        <v>22</v>
      </c>
      <c r="L221" s="20">
        <v>0</v>
      </c>
      <c r="M221" s="51"/>
      <c r="N221" s="51"/>
    </row>
    <row r="222" spans="1:14" ht="39.950000000000003" customHeight="1">
      <c r="A222" s="105"/>
      <c r="B222" s="49" t="s">
        <v>163</v>
      </c>
      <c r="C222" s="110"/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51"/>
      <c r="N222" s="51"/>
    </row>
    <row r="223" spans="1:14" ht="39.950000000000003" customHeight="1">
      <c r="A223" s="105">
        <v>6310</v>
      </c>
      <c r="B223" s="49" t="s">
        <v>623</v>
      </c>
      <c r="C223" s="110" t="s">
        <v>624</v>
      </c>
      <c r="D223" s="20">
        <v>0</v>
      </c>
      <c r="E223" s="20" t="s">
        <v>22</v>
      </c>
      <c r="F223" s="20">
        <v>0</v>
      </c>
      <c r="G223" s="20">
        <v>0</v>
      </c>
      <c r="H223" s="20" t="s">
        <v>22</v>
      </c>
      <c r="I223" s="20">
        <v>0</v>
      </c>
      <c r="J223" s="20">
        <v>0</v>
      </c>
      <c r="K223" s="20" t="s">
        <v>22</v>
      </c>
      <c r="L223" s="20">
        <v>0</v>
      </c>
      <c r="M223" s="51"/>
      <c r="N223" s="51"/>
    </row>
    <row r="224" spans="1:14" ht="39.950000000000003" customHeight="1">
      <c r="A224" s="105">
        <v>6400</v>
      </c>
      <c r="B224" s="49" t="s">
        <v>625</v>
      </c>
      <c r="C224" s="110" t="s">
        <v>366</v>
      </c>
      <c r="D224" s="20">
        <v>-15000</v>
      </c>
      <c r="E224" s="20" t="s">
        <v>22</v>
      </c>
      <c r="F224" s="20">
        <v>-15000</v>
      </c>
      <c r="G224" s="20">
        <v>-15000</v>
      </c>
      <c r="H224" s="20" t="s">
        <v>22</v>
      </c>
      <c r="I224" s="20">
        <v>-15000</v>
      </c>
      <c r="J224" s="20">
        <v>-1787.386</v>
      </c>
      <c r="K224" s="20" t="s">
        <v>22</v>
      </c>
      <c r="L224" s="20">
        <v>-1787.386</v>
      </c>
      <c r="M224" s="51">
        <f t="shared" si="6"/>
        <v>0.11915906666666666</v>
      </c>
      <c r="N224" s="51"/>
    </row>
    <row r="225" spans="1:14" ht="39.950000000000003" customHeight="1">
      <c r="A225" s="105"/>
      <c r="B225" s="49" t="s">
        <v>163</v>
      </c>
      <c r="C225" s="110"/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51"/>
      <c r="N225" s="51"/>
    </row>
    <row r="226" spans="1:14" ht="39.950000000000003" customHeight="1">
      <c r="A226" s="105">
        <v>6410</v>
      </c>
      <c r="B226" s="49" t="s">
        <v>626</v>
      </c>
      <c r="C226" s="110" t="s">
        <v>627</v>
      </c>
      <c r="D226" s="20">
        <v>-15000</v>
      </c>
      <c r="E226" s="20" t="s">
        <v>22</v>
      </c>
      <c r="F226" s="20">
        <v>-15000</v>
      </c>
      <c r="G226" s="20">
        <v>-15000</v>
      </c>
      <c r="H226" s="20" t="s">
        <v>22</v>
      </c>
      <c r="I226" s="20">
        <v>-15000</v>
      </c>
      <c r="J226" s="20">
        <v>-1787.386</v>
      </c>
      <c r="K226" s="20" t="s">
        <v>22</v>
      </c>
      <c r="L226" s="20">
        <v>-1787.386</v>
      </c>
      <c r="M226" s="51">
        <f t="shared" si="6"/>
        <v>0.11915906666666666</v>
      </c>
      <c r="N226" s="51"/>
    </row>
    <row r="227" spans="1:14" ht="39.950000000000003" customHeight="1">
      <c r="A227" s="105">
        <v>6420</v>
      </c>
      <c r="B227" s="49" t="s">
        <v>628</v>
      </c>
      <c r="C227" s="110" t="s">
        <v>629</v>
      </c>
      <c r="D227" s="20">
        <v>0</v>
      </c>
      <c r="E227" s="20" t="s">
        <v>22</v>
      </c>
      <c r="F227" s="20">
        <v>0</v>
      </c>
      <c r="G227" s="20">
        <v>0</v>
      </c>
      <c r="H227" s="20" t="s">
        <v>22</v>
      </c>
      <c r="I227" s="20">
        <v>0</v>
      </c>
      <c r="J227" s="20">
        <v>0</v>
      </c>
      <c r="K227" s="20" t="s">
        <v>22</v>
      </c>
      <c r="L227" s="20">
        <v>0</v>
      </c>
      <c r="M227" s="51"/>
      <c r="N227" s="51"/>
    </row>
    <row r="228" spans="1:14" ht="39.950000000000003" customHeight="1">
      <c r="A228" s="105">
        <v>6430</v>
      </c>
      <c r="B228" s="49" t="s">
        <v>630</v>
      </c>
      <c r="C228" s="110" t="s">
        <v>631</v>
      </c>
      <c r="D228" s="20">
        <v>0</v>
      </c>
      <c r="E228" s="20" t="s">
        <v>22</v>
      </c>
      <c r="F228" s="20">
        <v>0</v>
      </c>
      <c r="G228" s="20">
        <v>0</v>
      </c>
      <c r="H228" s="20" t="s">
        <v>22</v>
      </c>
      <c r="I228" s="20">
        <v>0</v>
      </c>
      <c r="J228" s="20">
        <v>0</v>
      </c>
      <c r="K228" s="20" t="s">
        <v>22</v>
      </c>
      <c r="L228" s="20">
        <v>0</v>
      </c>
      <c r="M228" s="51"/>
      <c r="N228" s="51"/>
    </row>
    <row r="229" spans="1:14" ht="39.950000000000003" customHeight="1">
      <c r="A229" s="105">
        <v>6440</v>
      </c>
      <c r="B229" s="49" t="s">
        <v>632</v>
      </c>
      <c r="C229" s="110" t="s">
        <v>633</v>
      </c>
      <c r="D229" s="20">
        <v>0</v>
      </c>
      <c r="E229" s="20" t="s">
        <v>22</v>
      </c>
      <c r="F229" s="20">
        <v>0</v>
      </c>
      <c r="G229" s="20">
        <v>0</v>
      </c>
      <c r="H229" s="20" t="s">
        <v>22</v>
      </c>
      <c r="I229" s="20">
        <v>0</v>
      </c>
      <c r="J229" s="20">
        <v>0</v>
      </c>
      <c r="K229" s="20" t="s">
        <v>22</v>
      </c>
      <c r="L229" s="20">
        <v>0</v>
      </c>
      <c r="M229" s="51"/>
      <c r="N229" s="51"/>
    </row>
    <row r="230" spans="1:14" ht="12.75" customHeight="1">
      <c r="A230" s="33"/>
      <c r="B230" s="33"/>
      <c r="D230" s="36"/>
      <c r="E230" s="36"/>
      <c r="F230" s="36"/>
      <c r="G230" s="36"/>
      <c r="H230" s="36"/>
      <c r="I230" s="36"/>
      <c r="J230" s="36"/>
      <c r="K230" s="36"/>
      <c r="L230" s="36"/>
    </row>
  </sheetData>
  <autoFilter ref="A12:N229"/>
  <mergeCells count="9">
    <mergeCell ref="I1:K1"/>
    <mergeCell ref="M9:N11"/>
    <mergeCell ref="A4:K4"/>
    <mergeCell ref="A5:K5"/>
    <mergeCell ref="A6:L6"/>
    <mergeCell ref="A7:K7"/>
    <mergeCell ref="G9:I9"/>
    <mergeCell ref="D9:F9"/>
    <mergeCell ref="J9:L9"/>
  </mergeCells>
  <pageMargins left="0.23622047244094491" right="0.19685039370078741" top="0.23622047244094491" bottom="0.27559055118110237" header="0.19685039370078741" footer="0.19685039370078741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F25" sqref="F25"/>
    </sheetView>
  </sheetViews>
  <sheetFormatPr defaultRowHeight="12.75" customHeight="1"/>
  <cols>
    <col min="1" max="1" width="7.5703125" style="6" customWidth="1"/>
    <col min="2" max="2" width="42" style="6" customWidth="1"/>
    <col min="3" max="3" width="11.42578125" style="6" customWidth="1"/>
    <col min="4" max="4" width="9.140625" style="6" customWidth="1"/>
    <col min="5" max="5" width="15.140625" style="6" customWidth="1"/>
    <col min="6" max="6" width="11.42578125" style="6" customWidth="1"/>
    <col min="7" max="7" width="10.5703125" style="6" customWidth="1"/>
    <col min="8" max="8" width="13.28515625" style="6" customWidth="1"/>
    <col min="9" max="9" width="12.140625" style="6" customWidth="1"/>
    <col min="10" max="10" width="13" style="6" customWidth="1"/>
    <col min="11" max="11" width="11.85546875" style="6" customWidth="1"/>
    <col min="12" max="14" width="19" style="6" customWidth="1"/>
    <col min="15" max="16384" width="9.140625" style="6"/>
  </cols>
  <sheetData>
    <row r="1" spans="1:12" ht="12.75" customHeight="1">
      <c r="I1" s="81" t="s">
        <v>742</v>
      </c>
      <c r="J1" s="81"/>
      <c r="K1" s="82"/>
    </row>
    <row r="2" spans="1:12" ht="12.75" customHeight="1">
      <c r="I2" s="4" t="s">
        <v>719</v>
      </c>
      <c r="J2" s="5"/>
      <c r="K2" s="3"/>
    </row>
    <row r="3" spans="1:12" ht="12.75" customHeight="1">
      <c r="I3" s="4" t="s">
        <v>745</v>
      </c>
      <c r="J3" s="5"/>
      <c r="K3" s="3"/>
    </row>
    <row r="4" spans="1:12" ht="12.75" customHeight="1">
      <c r="I4" s="4"/>
      <c r="J4" s="5"/>
      <c r="K4" s="3"/>
    </row>
    <row r="5" spans="1:12" ht="15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ht="24" customHeight="1">
      <c r="A6" s="85" t="s">
        <v>634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ht="26.25" customHeight="1">
      <c r="A7" s="74" t="s">
        <v>2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10" spans="1:12" ht="12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2" ht="15" customHeight="1">
      <c r="A11" s="37"/>
      <c r="B11" s="42"/>
      <c r="C11" s="88" t="s">
        <v>3</v>
      </c>
      <c r="D11" s="88"/>
      <c r="E11" s="88"/>
      <c r="F11" s="88" t="s">
        <v>4</v>
      </c>
      <c r="G11" s="88"/>
      <c r="H11" s="88"/>
      <c r="I11" s="88" t="s">
        <v>5</v>
      </c>
      <c r="J11" s="88"/>
      <c r="K11" s="88"/>
      <c r="L11" s="17"/>
    </row>
    <row r="12" spans="1:12" ht="39.950000000000003" customHeight="1">
      <c r="A12" s="38" t="s">
        <v>6</v>
      </c>
      <c r="B12" s="47"/>
      <c r="C12" s="41" t="s">
        <v>8</v>
      </c>
      <c r="D12" s="89" t="s">
        <v>635</v>
      </c>
      <c r="E12" s="89"/>
      <c r="F12" s="41" t="s">
        <v>8</v>
      </c>
      <c r="G12" s="89" t="s">
        <v>9</v>
      </c>
      <c r="H12" s="89"/>
      <c r="I12" s="41" t="s">
        <v>8</v>
      </c>
      <c r="J12" s="89" t="s">
        <v>9</v>
      </c>
      <c r="K12" s="89"/>
      <c r="L12" s="17"/>
    </row>
    <row r="13" spans="1:12" ht="39.75" customHeight="1">
      <c r="A13" s="38" t="s">
        <v>10</v>
      </c>
      <c r="B13" s="41"/>
      <c r="C13" s="41" t="s">
        <v>636</v>
      </c>
      <c r="D13" s="41" t="s">
        <v>16</v>
      </c>
      <c r="E13" s="41" t="s">
        <v>156</v>
      </c>
      <c r="F13" s="41" t="s">
        <v>637</v>
      </c>
      <c r="G13" s="41" t="s">
        <v>16</v>
      </c>
      <c r="H13" s="41" t="s">
        <v>156</v>
      </c>
      <c r="I13" s="41" t="s">
        <v>638</v>
      </c>
      <c r="J13" s="41" t="s">
        <v>16</v>
      </c>
      <c r="K13" s="41" t="s">
        <v>156</v>
      </c>
      <c r="L13" s="17"/>
    </row>
    <row r="14" spans="1:12" ht="25.5" customHeight="1">
      <c r="A14" s="16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8">
        <v>9</v>
      </c>
      <c r="J14" s="48">
        <v>10</v>
      </c>
      <c r="K14" s="48">
        <v>11</v>
      </c>
      <c r="L14" s="17"/>
    </row>
    <row r="15" spans="1:12" ht="50.25" customHeight="1">
      <c r="A15" s="46">
        <v>7000</v>
      </c>
      <c r="B15" s="49" t="s">
        <v>639</v>
      </c>
      <c r="C15" s="28">
        <f>SUM(D15:E15)</f>
        <v>-78932.514999999985</v>
      </c>
      <c r="D15" s="28">
        <f>Եկամուտներ!E13-'Գործառնական ծախսեր'!G12</f>
        <v>0</v>
      </c>
      <c r="E15" s="28">
        <f>Եկամուտներ!F13-'Գործառնական ծախսեր'!H12</f>
        <v>-78932.514999999985</v>
      </c>
      <c r="F15" s="28">
        <f>SUM(G15:H15)</f>
        <v>-78932.514999999985</v>
      </c>
      <c r="G15" s="28">
        <f>Եկամուտներ!H13-'Գործառնական ծախսեր'!J12</f>
        <v>0</v>
      </c>
      <c r="H15" s="28">
        <f>Եկամուտներ!I13-'Գործառնական ծախսեր'!K12</f>
        <v>-78932.514999999985</v>
      </c>
      <c r="I15" s="28">
        <f>SUM(J15:K15)</f>
        <v>-21142.744599999998</v>
      </c>
      <c r="J15" s="28">
        <f>Եկամուտներ!K13-'Գործառնական ծախսեր'!M12</f>
        <v>38859.316200000001</v>
      </c>
      <c r="K15" s="28">
        <f>Եկամուտներ!L13-'Գործառնական ծախսեր'!N12</f>
        <v>-60002.060799999999</v>
      </c>
      <c r="L15" s="17"/>
    </row>
    <row r="16" spans="1:12" ht="12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9" spans="10:11" ht="12.75" customHeight="1">
      <c r="J19" s="50"/>
      <c r="K19" s="50"/>
    </row>
    <row r="23" spans="10:11" ht="12.75" customHeight="1">
      <c r="J23" s="50"/>
      <c r="K23" s="50"/>
    </row>
  </sheetData>
  <mergeCells count="10">
    <mergeCell ref="C11:E11"/>
    <mergeCell ref="F11:H11"/>
    <mergeCell ref="I11:K11"/>
    <mergeCell ref="D12:E12"/>
    <mergeCell ref="G12:H12"/>
    <mergeCell ref="J12:K12"/>
    <mergeCell ref="A5:K5"/>
    <mergeCell ref="A6:L6"/>
    <mergeCell ref="A7:K7"/>
    <mergeCell ref="I1:K1"/>
  </mergeCells>
  <pageMargins left="0.2" right="0.2" top="0.4" bottom="0.7" header="0.2" footer="0.5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zoomScaleSheetLayoutView="100" workbookViewId="0">
      <selection activeCell="A10" sqref="A10"/>
    </sheetView>
  </sheetViews>
  <sheetFormatPr defaultRowHeight="12.75" customHeight="1"/>
  <cols>
    <col min="1" max="1" width="7.5703125" style="6" customWidth="1"/>
    <col min="2" max="2" width="47.5703125" style="6" customWidth="1"/>
    <col min="3" max="3" width="5.140625" style="6" customWidth="1"/>
    <col min="4" max="4" width="11.7109375" style="6" customWidth="1"/>
    <col min="5" max="5" width="12.7109375" style="6" customWidth="1"/>
    <col min="6" max="12" width="11.7109375" style="6" customWidth="1"/>
    <col min="13" max="16384" width="9.140625" style="6"/>
  </cols>
  <sheetData>
    <row r="1" spans="1:22" ht="12.75" customHeight="1">
      <c r="H1" s="81" t="s">
        <v>741</v>
      </c>
      <c r="I1" s="81"/>
      <c r="J1" s="82"/>
    </row>
    <row r="2" spans="1:22" ht="12.75" customHeight="1">
      <c r="H2" s="4" t="s">
        <v>719</v>
      </c>
      <c r="I2" s="5"/>
      <c r="J2" s="3"/>
    </row>
    <row r="3" spans="1:22" ht="12.75" customHeight="1">
      <c r="H3" s="4" t="s">
        <v>745</v>
      </c>
      <c r="I3" s="5"/>
      <c r="J3" s="3"/>
    </row>
    <row r="7" spans="1:22" ht="15" customHeight="1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22" ht="38.25" customHeight="1">
      <c r="A8" s="74" t="s">
        <v>640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22" ht="15" customHeight="1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3" spans="1:22" ht="36.75" customHeight="1">
      <c r="A13" s="12" t="s">
        <v>354</v>
      </c>
      <c r="B13" s="12"/>
      <c r="C13" s="12"/>
      <c r="D13" s="90" t="s">
        <v>641</v>
      </c>
      <c r="E13" s="91"/>
      <c r="F13" s="92"/>
      <c r="G13" s="90" t="s">
        <v>642</v>
      </c>
      <c r="H13" s="91"/>
      <c r="I13" s="92"/>
      <c r="J13" s="90" t="s">
        <v>643</v>
      </c>
      <c r="K13" s="91"/>
      <c r="L13" s="92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39.950000000000003" customHeight="1">
      <c r="A14" s="11" t="s">
        <v>644</v>
      </c>
      <c r="B14" s="43"/>
      <c r="C14" s="11"/>
      <c r="D14" s="11" t="s">
        <v>355</v>
      </c>
      <c r="E14" s="11" t="s">
        <v>645</v>
      </c>
      <c r="F14" s="11"/>
      <c r="G14" s="11" t="s">
        <v>357</v>
      </c>
      <c r="H14" s="11" t="s">
        <v>646</v>
      </c>
      <c r="I14" s="11"/>
      <c r="J14" s="11" t="s">
        <v>359</v>
      </c>
      <c r="K14" s="12" t="s">
        <v>645</v>
      </c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100000000000001" customHeight="1">
      <c r="A15" s="11"/>
      <c r="B15" s="11" t="s">
        <v>361</v>
      </c>
      <c r="C15" s="11" t="s">
        <v>644</v>
      </c>
      <c r="D15" s="11"/>
      <c r="E15" s="11" t="s">
        <v>13</v>
      </c>
      <c r="F15" s="11" t="s">
        <v>362</v>
      </c>
      <c r="G15" s="11"/>
      <c r="H15" s="11" t="s">
        <v>13</v>
      </c>
      <c r="I15" s="11" t="s">
        <v>362</v>
      </c>
      <c r="J15" s="11"/>
      <c r="K15" s="12" t="s">
        <v>13</v>
      </c>
      <c r="L15" s="12" t="s">
        <v>362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" customHeight="1">
      <c r="A16" s="44">
        <v>1</v>
      </c>
      <c r="B16" s="44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4">
        <v>11</v>
      </c>
      <c r="L16" s="45">
        <v>12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39.950000000000003" customHeight="1">
      <c r="A17" s="24">
        <v>8000</v>
      </c>
      <c r="B17" s="25" t="s">
        <v>647</v>
      </c>
      <c r="C17" s="24"/>
      <c r="D17" s="26">
        <v>78932.515000000014</v>
      </c>
      <c r="E17" s="26">
        <v>0</v>
      </c>
      <c r="F17" s="26">
        <v>78932.514999999999</v>
      </c>
      <c r="G17" s="26">
        <v>78932.515000000014</v>
      </c>
      <c r="H17" s="26">
        <v>0</v>
      </c>
      <c r="I17" s="26">
        <v>78932.514999999999</v>
      </c>
      <c r="J17" s="26">
        <v>21142.744600000002</v>
      </c>
      <c r="K17" s="27">
        <v>-38859.316200000001</v>
      </c>
      <c r="L17" s="28">
        <v>60002.060800000007</v>
      </c>
      <c r="M17" s="29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39.950000000000003" customHeight="1">
      <c r="A18" s="24"/>
      <c r="B18" s="25" t="s">
        <v>163</v>
      </c>
      <c r="C18" s="24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34">
        <v>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39.950000000000003" customHeight="1">
      <c r="A19" s="24">
        <v>8100</v>
      </c>
      <c r="B19" s="25" t="s">
        <v>648</v>
      </c>
      <c r="C19" s="24"/>
      <c r="D19" s="26">
        <v>78932.515000000014</v>
      </c>
      <c r="E19" s="26">
        <v>0</v>
      </c>
      <c r="F19" s="26">
        <v>78932.514999999999</v>
      </c>
      <c r="G19" s="26">
        <v>78932.515000000014</v>
      </c>
      <c r="H19" s="26">
        <v>0</v>
      </c>
      <c r="I19" s="26">
        <v>78932.514999999999</v>
      </c>
      <c r="J19" s="26">
        <v>21142.744600000002</v>
      </c>
      <c r="K19" s="26">
        <v>-38859.316200000001</v>
      </c>
      <c r="L19" s="26">
        <v>60002.060800000007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39.950000000000003" customHeight="1">
      <c r="A20" s="24"/>
      <c r="B20" s="25" t="s">
        <v>163</v>
      </c>
      <c r="C20" s="24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39.950000000000003" customHeight="1">
      <c r="A21" s="24">
        <v>8110</v>
      </c>
      <c r="B21" s="25" t="s">
        <v>649</v>
      </c>
      <c r="C21" s="24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39.950000000000003" customHeight="1">
      <c r="A22" s="24"/>
      <c r="B22" s="25" t="s">
        <v>163</v>
      </c>
      <c r="C22" s="24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39.950000000000003" customHeight="1">
      <c r="A23" s="24">
        <v>8111</v>
      </c>
      <c r="B23" s="25" t="s">
        <v>650</v>
      </c>
      <c r="C23" s="24"/>
      <c r="D23" s="26">
        <v>0</v>
      </c>
      <c r="E23" s="26" t="s">
        <v>22</v>
      </c>
      <c r="F23" s="26">
        <v>0</v>
      </c>
      <c r="G23" s="26">
        <v>0</v>
      </c>
      <c r="H23" s="26" t="s">
        <v>22</v>
      </c>
      <c r="I23" s="26">
        <v>0</v>
      </c>
      <c r="J23" s="26">
        <v>0</v>
      </c>
      <c r="K23" s="26" t="s">
        <v>22</v>
      </c>
      <c r="L23" s="26">
        <v>0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39.950000000000003" customHeight="1">
      <c r="A24" s="24"/>
      <c r="B24" s="25" t="s">
        <v>165</v>
      </c>
      <c r="C24" s="24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39.950000000000003" customHeight="1">
      <c r="A25" s="24">
        <v>8112</v>
      </c>
      <c r="B25" s="25" t="s">
        <v>651</v>
      </c>
      <c r="C25" s="24" t="s">
        <v>652</v>
      </c>
      <c r="D25" s="26">
        <v>0</v>
      </c>
      <c r="E25" s="26" t="s">
        <v>22</v>
      </c>
      <c r="F25" s="26">
        <v>0</v>
      </c>
      <c r="G25" s="26">
        <v>0</v>
      </c>
      <c r="H25" s="26" t="s">
        <v>22</v>
      </c>
      <c r="I25" s="26">
        <v>0</v>
      </c>
      <c r="J25" s="26">
        <v>0</v>
      </c>
      <c r="K25" s="26" t="s">
        <v>22</v>
      </c>
      <c r="L25" s="26">
        <v>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39.950000000000003" customHeight="1">
      <c r="A26" s="24">
        <v>8113</v>
      </c>
      <c r="B26" s="25" t="s">
        <v>653</v>
      </c>
      <c r="C26" s="24" t="s">
        <v>654</v>
      </c>
      <c r="D26" s="26">
        <v>0</v>
      </c>
      <c r="E26" s="26" t="s">
        <v>22</v>
      </c>
      <c r="F26" s="26">
        <v>0</v>
      </c>
      <c r="G26" s="26">
        <v>0</v>
      </c>
      <c r="H26" s="26" t="s">
        <v>22</v>
      </c>
      <c r="I26" s="26">
        <v>0</v>
      </c>
      <c r="J26" s="26">
        <v>0</v>
      </c>
      <c r="K26" s="26" t="s">
        <v>22</v>
      </c>
      <c r="L26" s="26"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39.950000000000003" customHeight="1">
      <c r="A27" s="24">
        <v>8120</v>
      </c>
      <c r="B27" s="25" t="s">
        <v>655</v>
      </c>
      <c r="C27" s="24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39.950000000000003" customHeight="1">
      <c r="A28" s="24"/>
      <c r="B28" s="25" t="s">
        <v>163</v>
      </c>
      <c r="C28" s="24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39.950000000000003" customHeight="1">
      <c r="A29" s="24">
        <v>8121</v>
      </c>
      <c r="B29" s="25" t="s">
        <v>656</v>
      </c>
      <c r="C29" s="24"/>
      <c r="D29" s="26">
        <v>0</v>
      </c>
      <c r="E29" s="26" t="s">
        <v>22</v>
      </c>
      <c r="F29" s="26">
        <v>0</v>
      </c>
      <c r="G29" s="26">
        <v>0</v>
      </c>
      <c r="H29" s="26" t="s">
        <v>22</v>
      </c>
      <c r="I29" s="26">
        <v>0</v>
      </c>
      <c r="J29" s="26">
        <v>0</v>
      </c>
      <c r="K29" s="26" t="s">
        <v>22</v>
      </c>
      <c r="L29" s="26">
        <v>0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39.950000000000003" customHeight="1">
      <c r="A30" s="24"/>
      <c r="B30" s="25" t="s">
        <v>165</v>
      </c>
      <c r="C30" s="24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39.950000000000003" customHeight="1">
      <c r="A31" s="24">
        <v>8122</v>
      </c>
      <c r="B31" s="25" t="s">
        <v>657</v>
      </c>
      <c r="C31" s="24" t="s">
        <v>658</v>
      </c>
      <c r="D31" s="26">
        <v>0</v>
      </c>
      <c r="E31" s="26" t="s">
        <v>22</v>
      </c>
      <c r="F31" s="26">
        <v>0</v>
      </c>
      <c r="G31" s="26">
        <v>0</v>
      </c>
      <c r="H31" s="26" t="s">
        <v>22</v>
      </c>
      <c r="I31" s="26">
        <v>0</v>
      </c>
      <c r="J31" s="26">
        <v>0</v>
      </c>
      <c r="K31" s="26" t="s">
        <v>22</v>
      </c>
      <c r="L31" s="26">
        <v>0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39.950000000000003" customHeight="1">
      <c r="A32" s="24"/>
      <c r="B32" s="25" t="s">
        <v>165</v>
      </c>
      <c r="C32" s="24"/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39.950000000000003" customHeight="1">
      <c r="A33" s="24">
        <v>8123</v>
      </c>
      <c r="B33" s="25" t="s">
        <v>659</v>
      </c>
      <c r="C33" s="24"/>
      <c r="D33" s="26">
        <v>0</v>
      </c>
      <c r="E33" s="26" t="s">
        <v>22</v>
      </c>
      <c r="F33" s="26">
        <v>0</v>
      </c>
      <c r="G33" s="26">
        <v>0</v>
      </c>
      <c r="H33" s="26" t="s">
        <v>22</v>
      </c>
      <c r="I33" s="26">
        <v>0</v>
      </c>
      <c r="J33" s="26">
        <v>0</v>
      </c>
      <c r="K33" s="26" t="s">
        <v>22</v>
      </c>
      <c r="L33" s="26">
        <v>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39.950000000000003" customHeight="1">
      <c r="A34" s="24">
        <v>8124</v>
      </c>
      <c r="B34" s="25" t="s">
        <v>660</v>
      </c>
      <c r="C34" s="24"/>
      <c r="D34" s="26">
        <v>0</v>
      </c>
      <c r="E34" s="26" t="s">
        <v>22</v>
      </c>
      <c r="F34" s="26">
        <v>0</v>
      </c>
      <c r="G34" s="26">
        <v>0</v>
      </c>
      <c r="H34" s="26" t="s">
        <v>22</v>
      </c>
      <c r="I34" s="26">
        <v>0</v>
      </c>
      <c r="J34" s="26">
        <v>0</v>
      </c>
      <c r="K34" s="26" t="s">
        <v>22</v>
      </c>
      <c r="L34" s="26"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39.950000000000003" customHeight="1">
      <c r="A35" s="24">
        <v>8130</v>
      </c>
      <c r="B35" s="25" t="s">
        <v>661</v>
      </c>
      <c r="C35" s="24" t="s">
        <v>662</v>
      </c>
      <c r="D35" s="26">
        <v>0</v>
      </c>
      <c r="E35" s="26" t="s">
        <v>22</v>
      </c>
      <c r="F35" s="26">
        <v>0</v>
      </c>
      <c r="G35" s="26">
        <v>0</v>
      </c>
      <c r="H35" s="26" t="s">
        <v>22</v>
      </c>
      <c r="I35" s="26">
        <v>0</v>
      </c>
      <c r="J35" s="26">
        <v>0</v>
      </c>
      <c r="K35" s="26" t="s">
        <v>22</v>
      </c>
      <c r="L35" s="26">
        <v>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39.950000000000003" customHeight="1">
      <c r="A36" s="24"/>
      <c r="B36" s="25" t="s">
        <v>165</v>
      </c>
      <c r="C36" s="24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39.950000000000003" customHeight="1">
      <c r="A37" s="24">
        <v>8131</v>
      </c>
      <c r="B37" s="25" t="s">
        <v>663</v>
      </c>
      <c r="C37" s="24"/>
      <c r="D37" s="26">
        <v>0</v>
      </c>
      <c r="E37" s="26" t="s">
        <v>22</v>
      </c>
      <c r="F37" s="26">
        <v>0</v>
      </c>
      <c r="G37" s="26">
        <v>0</v>
      </c>
      <c r="H37" s="26" t="s">
        <v>22</v>
      </c>
      <c r="I37" s="26">
        <v>0</v>
      </c>
      <c r="J37" s="26">
        <v>0</v>
      </c>
      <c r="K37" s="26" t="s">
        <v>22</v>
      </c>
      <c r="L37" s="26">
        <v>0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39.950000000000003" customHeight="1">
      <c r="A38" s="24">
        <v>8132</v>
      </c>
      <c r="B38" s="25" t="s">
        <v>664</v>
      </c>
      <c r="C38" s="24"/>
      <c r="D38" s="26">
        <v>0</v>
      </c>
      <c r="E38" s="26" t="s">
        <v>22</v>
      </c>
      <c r="F38" s="26">
        <v>0</v>
      </c>
      <c r="G38" s="26">
        <v>0</v>
      </c>
      <c r="H38" s="26" t="s">
        <v>22</v>
      </c>
      <c r="I38" s="26">
        <v>0</v>
      </c>
      <c r="J38" s="26">
        <v>0</v>
      </c>
      <c r="K38" s="26" t="s">
        <v>22</v>
      </c>
      <c r="L38" s="26"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39.950000000000003" customHeight="1">
      <c r="A39" s="24">
        <v>8140</v>
      </c>
      <c r="B39" s="25" t="s">
        <v>665</v>
      </c>
      <c r="C39" s="24"/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39.950000000000003" customHeight="1">
      <c r="A40" s="24"/>
      <c r="B40" s="25" t="s">
        <v>165</v>
      </c>
      <c r="C40" s="24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39.950000000000003" customHeight="1">
      <c r="A41" s="24">
        <v>8141</v>
      </c>
      <c r="B41" s="25" t="s">
        <v>666</v>
      </c>
      <c r="C41" s="24" t="s">
        <v>658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39.950000000000003" customHeight="1">
      <c r="A42" s="24"/>
      <c r="B42" s="25" t="s">
        <v>165</v>
      </c>
      <c r="C42" s="24"/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39.950000000000003" customHeight="1">
      <c r="A43" s="24">
        <v>8142</v>
      </c>
      <c r="B43" s="25" t="s">
        <v>667</v>
      </c>
      <c r="C43" s="24"/>
      <c r="D43" s="26">
        <v>0</v>
      </c>
      <c r="E43" s="26">
        <v>0</v>
      </c>
      <c r="F43" s="26" t="s">
        <v>22</v>
      </c>
      <c r="G43" s="26">
        <v>0</v>
      </c>
      <c r="H43" s="26">
        <v>0</v>
      </c>
      <c r="I43" s="26" t="s">
        <v>22</v>
      </c>
      <c r="J43" s="26">
        <v>0</v>
      </c>
      <c r="K43" s="26">
        <v>0</v>
      </c>
      <c r="L43" s="26" t="s">
        <v>22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39.950000000000003" customHeight="1">
      <c r="A44" s="24">
        <v>8143</v>
      </c>
      <c r="B44" s="25" t="s">
        <v>668</v>
      </c>
      <c r="C44" s="24"/>
      <c r="D44" s="26">
        <v>0</v>
      </c>
      <c r="E44" s="26">
        <v>0</v>
      </c>
      <c r="F44" s="26" t="s">
        <v>22</v>
      </c>
      <c r="G44" s="26">
        <v>0</v>
      </c>
      <c r="H44" s="26">
        <v>0</v>
      </c>
      <c r="I44" s="26" t="s">
        <v>22</v>
      </c>
      <c r="J44" s="26">
        <v>0</v>
      </c>
      <c r="K44" s="26">
        <v>0</v>
      </c>
      <c r="L44" s="26" t="s">
        <v>22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39.950000000000003" customHeight="1">
      <c r="A45" s="24">
        <v>8150</v>
      </c>
      <c r="B45" s="25" t="s">
        <v>669</v>
      </c>
      <c r="C45" s="24" t="s">
        <v>662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39.950000000000003" customHeight="1">
      <c r="A46" s="24"/>
      <c r="B46" s="25" t="s">
        <v>165</v>
      </c>
      <c r="C46" s="24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39.950000000000003" customHeight="1">
      <c r="A47" s="24">
        <v>8151</v>
      </c>
      <c r="B47" s="25" t="s">
        <v>663</v>
      </c>
      <c r="C47" s="24"/>
      <c r="D47" s="26">
        <v>0</v>
      </c>
      <c r="E47" s="26">
        <v>0</v>
      </c>
      <c r="F47" s="26" t="s">
        <v>22</v>
      </c>
      <c r="G47" s="26">
        <v>0</v>
      </c>
      <c r="H47" s="26">
        <v>0</v>
      </c>
      <c r="I47" s="26" t="s">
        <v>22</v>
      </c>
      <c r="J47" s="26">
        <v>0</v>
      </c>
      <c r="K47" s="26">
        <v>0</v>
      </c>
      <c r="L47" s="26" t="s">
        <v>22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39.950000000000003" customHeight="1">
      <c r="A48" s="24">
        <v>8152</v>
      </c>
      <c r="B48" s="25" t="s">
        <v>670</v>
      </c>
      <c r="C48" s="24"/>
      <c r="D48" s="26">
        <v>0</v>
      </c>
      <c r="E48" s="26">
        <v>0</v>
      </c>
      <c r="F48" s="26" t="s">
        <v>22</v>
      </c>
      <c r="G48" s="26">
        <v>0</v>
      </c>
      <c r="H48" s="26">
        <v>0</v>
      </c>
      <c r="I48" s="26" t="s">
        <v>22</v>
      </c>
      <c r="J48" s="26">
        <v>0</v>
      </c>
      <c r="K48" s="26">
        <v>0</v>
      </c>
      <c r="L48" s="26" t="s">
        <v>22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39.950000000000003" customHeight="1">
      <c r="A49" s="24">
        <v>8160</v>
      </c>
      <c r="B49" s="25" t="s">
        <v>671</v>
      </c>
      <c r="C49" s="24"/>
      <c r="D49" s="26">
        <v>78932.515000000014</v>
      </c>
      <c r="E49" s="26">
        <v>0</v>
      </c>
      <c r="F49" s="26">
        <v>78932.514999999999</v>
      </c>
      <c r="G49" s="26">
        <v>78932.515000000014</v>
      </c>
      <c r="H49" s="26">
        <v>0</v>
      </c>
      <c r="I49" s="26">
        <v>78932.514999999999</v>
      </c>
      <c r="J49" s="26">
        <v>21142.744600000002</v>
      </c>
      <c r="K49" s="26">
        <v>-38859.316200000001</v>
      </c>
      <c r="L49" s="26">
        <v>60002.060800000007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39.950000000000003" customHeight="1">
      <c r="A50" s="24"/>
      <c r="B50" s="25" t="s">
        <v>163</v>
      </c>
      <c r="C50" s="24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39.950000000000003" customHeight="1">
      <c r="A51" s="24">
        <v>8161</v>
      </c>
      <c r="B51" s="25" t="s">
        <v>672</v>
      </c>
      <c r="C51" s="24"/>
      <c r="D51" s="26">
        <v>0</v>
      </c>
      <c r="E51" s="26" t="s">
        <v>22</v>
      </c>
      <c r="F51" s="26">
        <v>0</v>
      </c>
      <c r="G51" s="26">
        <v>0</v>
      </c>
      <c r="H51" s="26" t="s">
        <v>22</v>
      </c>
      <c r="I51" s="26">
        <v>0</v>
      </c>
      <c r="J51" s="26">
        <v>0</v>
      </c>
      <c r="K51" s="26" t="s">
        <v>22</v>
      </c>
      <c r="L51" s="26">
        <v>0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39.950000000000003" customHeight="1">
      <c r="A52" s="24"/>
      <c r="B52" s="25" t="s">
        <v>165</v>
      </c>
      <c r="C52" s="24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39.950000000000003" customHeight="1">
      <c r="A53" s="24">
        <v>8162</v>
      </c>
      <c r="B53" s="25" t="s">
        <v>673</v>
      </c>
      <c r="C53" s="24" t="s">
        <v>674</v>
      </c>
      <c r="D53" s="26">
        <v>0</v>
      </c>
      <c r="E53" s="26" t="s">
        <v>22</v>
      </c>
      <c r="F53" s="26">
        <v>0</v>
      </c>
      <c r="G53" s="26">
        <v>0</v>
      </c>
      <c r="H53" s="26" t="s">
        <v>22</v>
      </c>
      <c r="I53" s="26">
        <v>0</v>
      </c>
      <c r="J53" s="26">
        <v>0</v>
      </c>
      <c r="K53" s="26" t="s">
        <v>22</v>
      </c>
      <c r="L53" s="26">
        <v>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39.950000000000003" customHeight="1">
      <c r="A54" s="24">
        <v>8163</v>
      </c>
      <c r="B54" s="25" t="s">
        <v>675</v>
      </c>
      <c r="C54" s="24" t="s">
        <v>674</v>
      </c>
      <c r="D54" s="26">
        <v>0</v>
      </c>
      <c r="E54" s="26" t="s">
        <v>22</v>
      </c>
      <c r="F54" s="26">
        <v>0</v>
      </c>
      <c r="G54" s="26">
        <v>0</v>
      </c>
      <c r="H54" s="26" t="s">
        <v>22</v>
      </c>
      <c r="I54" s="26">
        <v>0</v>
      </c>
      <c r="J54" s="26">
        <v>0</v>
      </c>
      <c r="K54" s="26" t="s">
        <v>22</v>
      </c>
      <c r="L54" s="26"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39.950000000000003" customHeight="1">
      <c r="A55" s="24">
        <v>8164</v>
      </c>
      <c r="B55" s="25" t="s">
        <v>676</v>
      </c>
      <c r="C55" s="24" t="s">
        <v>677</v>
      </c>
      <c r="D55" s="26">
        <v>0</v>
      </c>
      <c r="E55" s="26" t="s">
        <v>22</v>
      </c>
      <c r="F55" s="26">
        <v>0</v>
      </c>
      <c r="G55" s="26">
        <v>0</v>
      </c>
      <c r="H55" s="26" t="s">
        <v>22</v>
      </c>
      <c r="I55" s="26">
        <v>0</v>
      </c>
      <c r="J55" s="26">
        <v>0</v>
      </c>
      <c r="K55" s="26" t="s">
        <v>22</v>
      </c>
      <c r="L55" s="26">
        <v>0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9.950000000000003" customHeight="1">
      <c r="A56" s="24">
        <v>8170</v>
      </c>
      <c r="B56" s="25" t="s">
        <v>678</v>
      </c>
      <c r="C56" s="24"/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39.950000000000003" customHeight="1">
      <c r="A57" s="24"/>
      <c r="B57" s="25" t="s">
        <v>165</v>
      </c>
      <c r="C57" s="24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39.950000000000003" customHeight="1">
      <c r="A58" s="24">
        <v>8171</v>
      </c>
      <c r="B58" s="25" t="s">
        <v>679</v>
      </c>
      <c r="C58" s="24" t="s">
        <v>680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ht="39.950000000000003" customHeight="1">
      <c r="A59" s="24">
        <v>8172</v>
      </c>
      <c r="B59" s="25" t="s">
        <v>681</v>
      </c>
      <c r="C59" s="24" t="s">
        <v>682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39.950000000000003" customHeight="1">
      <c r="A60" s="24">
        <v>8190</v>
      </c>
      <c r="B60" s="25" t="s">
        <v>683</v>
      </c>
      <c r="C60" s="24"/>
      <c r="D60" s="26">
        <v>78932.515000000014</v>
      </c>
      <c r="E60" s="26">
        <v>0</v>
      </c>
      <c r="F60" s="26">
        <v>78932.514999999999</v>
      </c>
      <c r="G60" s="26">
        <v>78932.515000000014</v>
      </c>
      <c r="H60" s="26">
        <v>0</v>
      </c>
      <c r="I60" s="26">
        <v>78932.514999999999</v>
      </c>
      <c r="J60" s="26">
        <v>85857.480200000005</v>
      </c>
      <c r="K60" s="26">
        <v>0</v>
      </c>
      <c r="L60" s="26">
        <v>85857.480200000005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ht="39.950000000000003" customHeight="1">
      <c r="A61" s="24"/>
      <c r="B61" s="25" t="s">
        <v>163</v>
      </c>
      <c r="C61" s="24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39.950000000000003" customHeight="1">
      <c r="A62" s="24">
        <v>8191</v>
      </c>
      <c r="B62" s="25" t="s">
        <v>684</v>
      </c>
      <c r="C62" s="24" t="s">
        <v>685</v>
      </c>
      <c r="D62" s="26">
        <v>74541.146299999993</v>
      </c>
      <c r="E62" s="26">
        <v>74541.146299999993</v>
      </c>
      <c r="F62" s="26" t="s">
        <v>22</v>
      </c>
      <c r="G62" s="26">
        <v>74541.146299999993</v>
      </c>
      <c r="H62" s="26">
        <v>74541.146299999993</v>
      </c>
      <c r="I62" s="26" t="s">
        <v>22</v>
      </c>
      <c r="J62" s="26">
        <v>74541.146299999993</v>
      </c>
      <c r="K62" s="26">
        <v>74541.146299999993</v>
      </c>
      <c r="L62" s="26" t="s">
        <v>22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ht="39.950000000000003" customHeight="1">
      <c r="A63" s="24"/>
      <c r="B63" s="25" t="s">
        <v>165</v>
      </c>
      <c r="C63" s="24"/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39.950000000000003" customHeight="1">
      <c r="A64" s="24">
        <v>8192</v>
      </c>
      <c r="B64" s="25" t="s">
        <v>686</v>
      </c>
      <c r="C64" s="24"/>
      <c r="D64" s="26">
        <v>0</v>
      </c>
      <c r="E64" s="26">
        <v>0</v>
      </c>
      <c r="F64" s="26" t="s">
        <v>22</v>
      </c>
      <c r="G64" s="26">
        <v>0</v>
      </c>
      <c r="H64" s="26">
        <v>0</v>
      </c>
      <c r="I64" s="26" t="s">
        <v>22</v>
      </c>
      <c r="J64" s="26">
        <v>0</v>
      </c>
      <c r="K64" s="26">
        <v>0</v>
      </c>
      <c r="L64" s="26" t="s">
        <v>22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ht="39.950000000000003" customHeight="1">
      <c r="A65" s="24">
        <v>8193</v>
      </c>
      <c r="B65" s="25" t="s">
        <v>687</v>
      </c>
      <c r="C65" s="24"/>
      <c r="D65" s="26">
        <v>74541.146299999993</v>
      </c>
      <c r="E65" s="26">
        <v>74541.146299999993</v>
      </c>
      <c r="F65" s="26" t="s">
        <v>22</v>
      </c>
      <c r="G65" s="26">
        <v>74541.146299999993</v>
      </c>
      <c r="H65" s="26">
        <v>74541.146299999993</v>
      </c>
      <c r="I65" s="26" t="s">
        <v>22</v>
      </c>
      <c r="J65" s="26">
        <v>74541.146299999993</v>
      </c>
      <c r="K65" s="26">
        <v>74541.146299999993</v>
      </c>
      <c r="L65" s="26" t="s">
        <v>22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ht="39.950000000000003" customHeight="1">
      <c r="A66" s="24">
        <v>8194</v>
      </c>
      <c r="B66" s="25" t="s">
        <v>688</v>
      </c>
      <c r="C66" s="24" t="s">
        <v>689</v>
      </c>
      <c r="D66" s="26">
        <v>74541.146299999993</v>
      </c>
      <c r="E66" s="26">
        <v>74541.146299999993</v>
      </c>
      <c r="F66" s="26" t="s">
        <v>22</v>
      </c>
      <c r="G66" s="26">
        <v>74541.146299999993</v>
      </c>
      <c r="H66" s="26">
        <v>74541.146299999993</v>
      </c>
      <c r="I66" s="26" t="s">
        <v>22</v>
      </c>
      <c r="J66" s="26">
        <v>74541.146299999993</v>
      </c>
      <c r="K66" s="26">
        <v>74541.146299999993</v>
      </c>
      <c r="L66" s="26" t="s">
        <v>22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ht="39.950000000000003" customHeight="1">
      <c r="A67" s="24">
        <v>8195</v>
      </c>
      <c r="B67" s="25" t="s">
        <v>690</v>
      </c>
      <c r="C67" s="24" t="s">
        <v>691</v>
      </c>
      <c r="D67" s="26">
        <v>0</v>
      </c>
      <c r="E67" s="26">
        <v>0</v>
      </c>
      <c r="F67" s="26" t="s">
        <v>22</v>
      </c>
      <c r="G67" s="26">
        <v>0</v>
      </c>
      <c r="H67" s="26">
        <v>0</v>
      </c>
      <c r="I67" s="26" t="s">
        <v>22</v>
      </c>
      <c r="J67" s="26">
        <v>0</v>
      </c>
      <c r="K67" s="26">
        <v>0</v>
      </c>
      <c r="L67" s="26" t="s">
        <v>22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ht="39.950000000000003" customHeight="1">
      <c r="A68" s="24">
        <v>8196</v>
      </c>
      <c r="B68" s="25" t="s">
        <v>692</v>
      </c>
      <c r="C68" s="24" t="s">
        <v>693</v>
      </c>
      <c r="D68" s="26">
        <v>78932.514999999999</v>
      </c>
      <c r="E68" s="26">
        <v>0</v>
      </c>
      <c r="F68" s="26">
        <v>78932.514999999999</v>
      </c>
      <c r="G68" s="26">
        <v>78932.514999999999</v>
      </c>
      <c r="H68" s="26">
        <v>0</v>
      </c>
      <c r="I68" s="26">
        <v>78932.514999999999</v>
      </c>
      <c r="J68" s="26">
        <v>85857.480200000005</v>
      </c>
      <c r="K68" s="26">
        <v>0</v>
      </c>
      <c r="L68" s="26">
        <v>85857.480200000005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ht="39.950000000000003" customHeight="1">
      <c r="A69" s="24"/>
      <c r="B69" s="25" t="s">
        <v>165</v>
      </c>
      <c r="C69" s="24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ht="39.950000000000003" customHeight="1">
      <c r="A70" s="24">
        <v>8197</v>
      </c>
      <c r="B70" s="25" t="s">
        <v>694</v>
      </c>
      <c r="C70" s="24"/>
      <c r="D70" s="26">
        <v>4391.3687</v>
      </c>
      <c r="E70" s="26" t="s">
        <v>22</v>
      </c>
      <c r="F70" s="26">
        <v>4391.3687</v>
      </c>
      <c r="G70" s="26">
        <v>4391.3687</v>
      </c>
      <c r="H70" s="26" t="s">
        <v>22</v>
      </c>
      <c r="I70" s="26">
        <v>4391.3687</v>
      </c>
      <c r="J70" s="26">
        <v>11316.3339</v>
      </c>
      <c r="K70" s="26" t="s">
        <v>22</v>
      </c>
      <c r="L70" s="26">
        <v>11316.3339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ht="39.950000000000003" customHeight="1">
      <c r="A71" s="24"/>
      <c r="B71" s="25" t="s">
        <v>163</v>
      </c>
      <c r="C71" s="24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39.950000000000003" customHeight="1">
      <c r="A72" s="24">
        <v>8198</v>
      </c>
      <c r="B72" s="25" t="s">
        <v>695</v>
      </c>
      <c r="C72" s="24" t="s">
        <v>696</v>
      </c>
      <c r="D72" s="26">
        <v>4391.3687</v>
      </c>
      <c r="E72" s="26" t="s">
        <v>22</v>
      </c>
      <c r="F72" s="26">
        <v>4391.3687</v>
      </c>
      <c r="G72" s="26">
        <v>4391.3687</v>
      </c>
      <c r="H72" s="26" t="s">
        <v>22</v>
      </c>
      <c r="I72" s="26">
        <v>4391.3687</v>
      </c>
      <c r="J72" s="26">
        <v>11316.3339</v>
      </c>
      <c r="K72" s="26" t="s">
        <v>22</v>
      </c>
      <c r="L72" s="26">
        <v>11316.3339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39.950000000000003" customHeight="1">
      <c r="A73" s="24">
        <v>8199</v>
      </c>
      <c r="B73" s="25" t="s">
        <v>697</v>
      </c>
      <c r="C73" s="24" t="s">
        <v>698</v>
      </c>
      <c r="D73" s="26">
        <v>0</v>
      </c>
      <c r="E73" s="26" t="s">
        <v>22</v>
      </c>
      <c r="F73" s="26">
        <v>0</v>
      </c>
      <c r="G73" s="26">
        <v>0</v>
      </c>
      <c r="H73" s="26" t="s">
        <v>22</v>
      </c>
      <c r="I73" s="26">
        <v>0</v>
      </c>
      <c r="J73" s="26">
        <v>0</v>
      </c>
      <c r="K73" s="26" t="s">
        <v>22</v>
      </c>
      <c r="L73" s="26">
        <v>0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39.950000000000003" customHeight="1">
      <c r="A74" s="24">
        <v>8200</v>
      </c>
      <c r="B74" s="25" t="s">
        <v>699</v>
      </c>
      <c r="C74" s="24"/>
      <c r="D74" s="26">
        <v>74541.146299999993</v>
      </c>
      <c r="E74" s="26" t="s">
        <v>22</v>
      </c>
      <c r="F74" s="26">
        <v>74541.146299999993</v>
      </c>
      <c r="G74" s="26">
        <v>74541.146299999993</v>
      </c>
      <c r="H74" s="26" t="s">
        <v>22</v>
      </c>
      <c r="I74" s="26">
        <v>74541.146299999993</v>
      </c>
      <c r="J74" s="26">
        <v>74541.146299999993</v>
      </c>
      <c r="K74" s="26" t="s">
        <v>22</v>
      </c>
      <c r="L74" s="26">
        <v>74541.146299999993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39.950000000000003" customHeight="1">
      <c r="A75" s="24">
        <v>8201</v>
      </c>
      <c r="B75" s="25" t="s">
        <v>700</v>
      </c>
      <c r="C75" s="24"/>
      <c r="D75" s="24" t="s">
        <v>22</v>
      </c>
      <c r="E75" s="24" t="s">
        <v>22</v>
      </c>
      <c r="F75" s="24" t="s">
        <v>22</v>
      </c>
      <c r="G75" s="24" t="s">
        <v>22</v>
      </c>
      <c r="H75" s="24" t="s">
        <v>22</v>
      </c>
      <c r="I75" s="24" t="s">
        <v>22</v>
      </c>
      <c r="J75" s="26">
        <v>0</v>
      </c>
      <c r="K75" s="26">
        <v>0</v>
      </c>
      <c r="L75" s="26">
        <v>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ht="39.950000000000003" customHeight="1">
      <c r="A76" s="24">
        <v>8202</v>
      </c>
      <c r="B76" s="25" t="s">
        <v>701</v>
      </c>
      <c r="C76" s="24"/>
      <c r="D76" s="26">
        <v>0</v>
      </c>
      <c r="E76" s="26" t="s">
        <v>22</v>
      </c>
      <c r="F76" s="26">
        <v>0</v>
      </c>
      <c r="G76" s="26">
        <v>0</v>
      </c>
      <c r="H76" s="26" t="s">
        <v>22</v>
      </c>
      <c r="I76" s="26">
        <v>0</v>
      </c>
      <c r="J76" s="26">
        <v>0</v>
      </c>
      <c r="K76" s="26">
        <v>0</v>
      </c>
      <c r="L76" s="26">
        <v>0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ht="39.950000000000003" customHeight="1">
      <c r="A77" s="24">
        <v>8203</v>
      </c>
      <c r="B77" s="25" t="s">
        <v>702</v>
      </c>
      <c r="C77" s="24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-64714.7356</v>
      </c>
      <c r="K77" s="26">
        <v>-38859.316200000001</v>
      </c>
      <c r="L77" s="26">
        <v>-25855.419399999999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39.950000000000003" customHeight="1">
      <c r="A78" s="24">
        <v>8204</v>
      </c>
      <c r="B78" s="25" t="s">
        <v>703</v>
      </c>
      <c r="C78" s="24"/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ht="39.950000000000003" customHeight="1">
      <c r="A79" s="24">
        <v>8300</v>
      </c>
      <c r="B79" s="25" t="s">
        <v>704</v>
      </c>
      <c r="C79" s="24"/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ht="39.950000000000003" customHeight="1">
      <c r="A80" s="24"/>
      <c r="B80" s="25" t="s">
        <v>163</v>
      </c>
      <c r="C80" s="24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ht="39.950000000000003" customHeight="1">
      <c r="A81" s="24">
        <v>8310</v>
      </c>
      <c r="B81" s="25" t="s">
        <v>705</v>
      </c>
      <c r="C81" s="24"/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39.950000000000003" customHeight="1">
      <c r="A82" s="24"/>
      <c r="B82" s="25" t="s">
        <v>163</v>
      </c>
      <c r="C82" s="24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ht="39.950000000000003" customHeight="1">
      <c r="A83" s="24">
        <v>8311</v>
      </c>
      <c r="B83" s="25" t="s">
        <v>706</v>
      </c>
      <c r="C83" s="24"/>
      <c r="D83" s="26">
        <v>0</v>
      </c>
      <c r="E83" s="26" t="s">
        <v>22</v>
      </c>
      <c r="F83" s="26">
        <v>0</v>
      </c>
      <c r="G83" s="26">
        <v>0</v>
      </c>
      <c r="H83" s="26" t="s">
        <v>22</v>
      </c>
      <c r="I83" s="26">
        <v>0</v>
      </c>
      <c r="J83" s="26">
        <v>0</v>
      </c>
      <c r="K83" s="26" t="s">
        <v>22</v>
      </c>
      <c r="L83" s="26">
        <v>0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39.950000000000003" customHeight="1">
      <c r="A84" s="24"/>
      <c r="B84" s="25" t="s">
        <v>165</v>
      </c>
      <c r="C84" s="24"/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ht="39.950000000000003" customHeight="1">
      <c r="A85" s="24">
        <v>8312</v>
      </c>
      <c r="B85" s="25" t="s">
        <v>651</v>
      </c>
      <c r="C85" s="24" t="s">
        <v>707</v>
      </c>
      <c r="D85" s="26">
        <v>0</v>
      </c>
      <c r="E85" s="26" t="s">
        <v>22</v>
      </c>
      <c r="F85" s="26">
        <v>0</v>
      </c>
      <c r="G85" s="26">
        <v>0</v>
      </c>
      <c r="H85" s="26" t="s">
        <v>22</v>
      </c>
      <c r="I85" s="26">
        <v>0</v>
      </c>
      <c r="J85" s="26">
        <v>0</v>
      </c>
      <c r="K85" s="26" t="s">
        <v>22</v>
      </c>
      <c r="L85" s="26">
        <v>0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ht="39.950000000000003" customHeight="1">
      <c r="A86" s="24">
        <v>8313</v>
      </c>
      <c r="B86" s="25" t="s">
        <v>653</v>
      </c>
      <c r="C86" s="24" t="s">
        <v>708</v>
      </c>
      <c r="D86" s="26">
        <v>0</v>
      </c>
      <c r="E86" s="26" t="s">
        <v>22</v>
      </c>
      <c r="F86" s="26">
        <v>0</v>
      </c>
      <c r="G86" s="26">
        <v>0</v>
      </c>
      <c r="H86" s="26" t="s">
        <v>22</v>
      </c>
      <c r="I86" s="26">
        <v>0</v>
      </c>
      <c r="J86" s="26">
        <v>0</v>
      </c>
      <c r="K86" s="26" t="s">
        <v>22</v>
      </c>
      <c r="L86" s="26">
        <v>0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ht="39.950000000000003" customHeight="1">
      <c r="A87" s="24">
        <v>8320</v>
      </c>
      <c r="B87" s="25" t="s">
        <v>709</v>
      </c>
      <c r="C87" s="24"/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ht="39.950000000000003" customHeight="1">
      <c r="A88" s="24"/>
      <c r="B88" s="25" t="s">
        <v>163</v>
      </c>
      <c r="C88" s="24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39.950000000000003" customHeight="1">
      <c r="A89" s="24">
        <v>8321</v>
      </c>
      <c r="B89" s="25" t="s">
        <v>710</v>
      </c>
      <c r="C89" s="24"/>
      <c r="D89" s="26">
        <v>0</v>
      </c>
      <c r="E89" s="26" t="s">
        <v>22</v>
      </c>
      <c r="F89" s="26">
        <v>0</v>
      </c>
      <c r="G89" s="26">
        <v>0</v>
      </c>
      <c r="H89" s="26" t="s">
        <v>22</v>
      </c>
      <c r="I89" s="26">
        <v>0</v>
      </c>
      <c r="J89" s="26">
        <v>0</v>
      </c>
      <c r="K89" s="26" t="s">
        <v>22</v>
      </c>
      <c r="L89" s="26">
        <v>0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ht="39.950000000000003" customHeight="1">
      <c r="A90" s="24"/>
      <c r="B90" s="25" t="s">
        <v>165</v>
      </c>
      <c r="C90" s="24"/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ht="39.950000000000003" customHeight="1">
      <c r="A91" s="24">
        <v>8322</v>
      </c>
      <c r="B91" s="25" t="s">
        <v>711</v>
      </c>
      <c r="C91" s="24" t="s">
        <v>712</v>
      </c>
      <c r="D91" s="26">
        <v>0</v>
      </c>
      <c r="E91" s="26" t="s">
        <v>22</v>
      </c>
      <c r="F91" s="26">
        <v>0</v>
      </c>
      <c r="G91" s="26">
        <v>0</v>
      </c>
      <c r="H91" s="26" t="s">
        <v>22</v>
      </c>
      <c r="I91" s="26">
        <v>0</v>
      </c>
      <c r="J91" s="26">
        <v>0</v>
      </c>
      <c r="K91" s="26" t="s">
        <v>22</v>
      </c>
      <c r="L91" s="26">
        <v>0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ht="39.950000000000003" customHeight="1">
      <c r="A92" s="24">
        <v>8330</v>
      </c>
      <c r="B92" s="25" t="s">
        <v>713</v>
      </c>
      <c r="C92" s="24" t="s">
        <v>714</v>
      </c>
      <c r="D92" s="26">
        <v>0</v>
      </c>
      <c r="E92" s="26" t="s">
        <v>22</v>
      </c>
      <c r="F92" s="26">
        <v>0</v>
      </c>
      <c r="G92" s="26">
        <v>0</v>
      </c>
      <c r="H92" s="26" t="s">
        <v>22</v>
      </c>
      <c r="I92" s="26">
        <v>0</v>
      </c>
      <c r="J92" s="26">
        <v>0</v>
      </c>
      <c r="K92" s="26" t="s">
        <v>22</v>
      </c>
      <c r="L92" s="26">
        <v>0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ht="39.950000000000003" customHeight="1">
      <c r="A93" s="24">
        <v>8340</v>
      </c>
      <c r="B93" s="25" t="s">
        <v>715</v>
      </c>
      <c r="C93" s="24"/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ht="39.950000000000003" customHeight="1">
      <c r="A94" s="24"/>
      <c r="B94" s="25" t="s">
        <v>165</v>
      </c>
      <c r="C94" s="24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39.950000000000003" customHeight="1">
      <c r="A95" s="24">
        <v>8341</v>
      </c>
      <c r="B95" s="25" t="s">
        <v>716</v>
      </c>
      <c r="C95" s="24" t="s">
        <v>712</v>
      </c>
      <c r="D95" s="26">
        <v>0</v>
      </c>
      <c r="E95" s="26">
        <v>0</v>
      </c>
      <c r="F95" s="26" t="s">
        <v>22</v>
      </c>
      <c r="G95" s="26">
        <v>0</v>
      </c>
      <c r="H95" s="26">
        <v>0</v>
      </c>
      <c r="I95" s="26" t="s">
        <v>22</v>
      </c>
      <c r="J95" s="26">
        <v>0</v>
      </c>
      <c r="K95" s="26">
        <v>0</v>
      </c>
      <c r="L95" s="26" t="s">
        <v>22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39.950000000000003" customHeight="1">
      <c r="A96" s="24">
        <v>8350</v>
      </c>
      <c r="B96" s="25" t="s">
        <v>717</v>
      </c>
      <c r="C96" s="24" t="s">
        <v>714</v>
      </c>
      <c r="D96" s="26">
        <v>0</v>
      </c>
      <c r="E96" s="26">
        <v>0</v>
      </c>
      <c r="F96" s="26" t="s">
        <v>22</v>
      </c>
      <c r="G96" s="26">
        <v>0</v>
      </c>
      <c r="H96" s="26">
        <v>0</v>
      </c>
      <c r="I96" s="26" t="s">
        <v>22</v>
      </c>
      <c r="J96" s="26">
        <v>0</v>
      </c>
      <c r="K96" s="26">
        <v>0</v>
      </c>
      <c r="L96" s="26" t="s">
        <v>22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</row>
  </sheetData>
  <mergeCells count="7">
    <mergeCell ref="D13:F13"/>
    <mergeCell ref="G13:I13"/>
    <mergeCell ref="J13:L13"/>
    <mergeCell ref="H1:J1"/>
    <mergeCell ref="A7:K7"/>
    <mergeCell ref="A8:L8"/>
    <mergeCell ref="A9:K9"/>
  </mergeCells>
  <pageMargins left="0.19685039370078741" right="0.19685039370078741" top="0.35433070866141736" bottom="0.27559055118110237" header="0.19685039370078741" footer="0.1968503937007874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Հաշվ.թերթիկ</vt:lpstr>
      <vt:lpstr>Եկամուտներ</vt:lpstr>
      <vt:lpstr>Գործառնական ծախսեր</vt:lpstr>
      <vt:lpstr>Տնտեսագիտական ծախսեր</vt:lpstr>
      <vt:lpstr>Դեֆիցիտ</vt:lpstr>
      <vt:lpstr>Դեֆիցիտի ծախս</vt:lpstr>
      <vt:lpstr>'Գործառնական ծախսեր'!Заголовки_для_печати</vt:lpstr>
      <vt:lpstr>'Դեֆիցիտի ծախս'!Заголовки_для_печати</vt:lpstr>
      <vt:lpstr>Եկամուտներ!Заголовки_для_печати</vt:lpstr>
      <vt:lpstr>'Տնտեսագիտական ծախսեր'!Заголовки_для_печати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2022-04-19T13:42:53Z</cp:lastPrinted>
  <dcterms:created xsi:type="dcterms:W3CDTF">2022-04-09T11:09:28Z</dcterms:created>
  <dcterms:modified xsi:type="dcterms:W3CDTF">2022-04-19T13:45:26Z</dcterms:modified>
</cp:coreProperties>
</file>