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840" windowHeight="12090"/>
  </bookViews>
  <sheets>
    <sheet name="2023" sheetId="11" r:id="rId1"/>
  </sheets>
  <definedNames>
    <definedName name="_xlnm._FilterDatabase" localSheetId="0" hidden="1">'2023'!$A$7:$E$48</definedName>
    <definedName name="_xlnm.Print_Titles" localSheetId="0">'2023'!$A:$C,'2023'!$6:$7</definedName>
  </definedNames>
  <calcPr calcId="145621"/>
</workbook>
</file>

<file path=xl/calcChain.xml><?xml version="1.0" encoding="utf-8"?>
<calcChain xmlns="http://schemas.openxmlformats.org/spreadsheetml/2006/main">
  <c r="D26" i="11" l="1"/>
  <c r="D15" i="11"/>
  <c r="D13" i="11" s="1"/>
  <c r="D18" i="11" l="1"/>
  <c r="C18" i="11"/>
  <c r="D29" i="11"/>
  <c r="D38" i="11"/>
  <c r="D32" i="11" s="1"/>
  <c r="D45" i="11"/>
  <c r="C45" i="11"/>
  <c r="C32" i="11"/>
  <c r="C13" i="11"/>
  <c r="D43" i="11" l="1"/>
  <c r="D41" i="11"/>
  <c r="C29" i="11"/>
  <c r="C26" i="11"/>
  <c r="C43" i="11" l="1"/>
  <c r="C41" i="11"/>
  <c r="C47" i="11" l="1"/>
  <c r="D8" i="11"/>
  <c r="D47" i="11" s="1"/>
</calcChain>
</file>

<file path=xl/sharedStrings.xml><?xml version="1.0" encoding="utf-8"?>
<sst xmlns="http://schemas.openxmlformats.org/spreadsheetml/2006/main" count="110" uniqueCount="105">
  <si>
    <t>Պարտադիր խնդիր</t>
  </si>
  <si>
    <t>Հ/Հ</t>
  </si>
  <si>
    <t>Ընդհանուրը</t>
  </si>
  <si>
    <t>Ծանոթություն</t>
  </si>
  <si>
    <t>Համայնքային ծառայությունների արդյունավետ կառավարում, աշխատակազմի աշխատանքի արդյունավետության բարձրացում</t>
  </si>
  <si>
    <t>1.1</t>
  </si>
  <si>
    <t>1.2</t>
  </si>
  <si>
    <t>1.3</t>
  </si>
  <si>
    <t>1.4</t>
  </si>
  <si>
    <t>2</t>
  </si>
  <si>
    <t>3</t>
  </si>
  <si>
    <t>Տրանսպորտ</t>
  </si>
  <si>
    <t>Միջբնակավայրային հասարակական տրանսպորտի ապահովում</t>
  </si>
  <si>
    <t>4</t>
  </si>
  <si>
    <t>2.1</t>
  </si>
  <si>
    <t>2.2</t>
  </si>
  <si>
    <t>Սոցիալական պաշտպանություն</t>
  </si>
  <si>
    <t>Փաստացի կատարված</t>
  </si>
  <si>
    <t>Համայնքի աշխատակազմի (ապարատի) պահպանում</t>
  </si>
  <si>
    <t>Համայնքի կենտրոնից մատուցվող ծառայությունների մատչելիության և հասանելիության ապահովում, սպասարկման որակի բարելավում</t>
  </si>
  <si>
    <t xml:space="preserve">Հանրային հատվածների բարեկարգում </t>
  </si>
  <si>
    <t>Կանաչապատ տարածքների ընդլայնում</t>
  </si>
  <si>
    <t>Փողոցային լուսավորության ապահովում</t>
  </si>
  <si>
    <t>Աղբահանության ծառայության մատուցում</t>
  </si>
  <si>
    <t>Սանիտարական մաքրում</t>
  </si>
  <si>
    <t>Կոմունալ ծառայություններ</t>
  </si>
  <si>
    <t>Քաղաքաշինություն և հանրային ենթակառուցվածքներ</t>
  </si>
  <si>
    <t>5.1.</t>
  </si>
  <si>
    <t>5.2.</t>
  </si>
  <si>
    <t>Մեղրիի ոռոգման ցանցի կառուցում և վերանորոգում</t>
  </si>
  <si>
    <t>5</t>
  </si>
  <si>
    <t>Տնտեսություն</t>
  </si>
  <si>
    <t>Կրթություն, սպորտ, մշակույթ, հանգիստ</t>
  </si>
  <si>
    <t>6.1.</t>
  </si>
  <si>
    <t xml:space="preserve">Նախադպրոցական  կրթության ծառայության մատուցում   </t>
  </si>
  <si>
    <t>6.2.</t>
  </si>
  <si>
    <t>6.3.</t>
  </si>
  <si>
    <t>6.4.</t>
  </si>
  <si>
    <t>6.5.</t>
  </si>
  <si>
    <t>Մարզամշակութային կյանքի կազմակերպում և երիտասարդության հետ տարվող աշխատանքներ</t>
  </si>
  <si>
    <t>7.1.</t>
  </si>
  <si>
    <t>Սոցիալական աջակցություն անապահով ընտանիքներին</t>
  </si>
  <si>
    <t>8 .</t>
  </si>
  <si>
    <t>Փրկարար ծառայություն</t>
  </si>
  <si>
    <t>Աղետների ռիսկերի նվազեցում</t>
  </si>
  <si>
    <t xml:space="preserve"> նախատեսվող բյուջեն</t>
  </si>
  <si>
    <t>Սոցօգնության դիմումների հիման վրա հատկացված գումարներ, խոցելի խմբերի աջակցություն,(4212) - ԷՆԵՐԳԵՏԻԿ ԾԱՌԱՅՈՒԹՅՈՒՆՆԵՐ,(4729) - ԱՅԼ ՆՊԱՍՏՆԵՐ ԲՅՈՒՋԵԻՑ</t>
  </si>
  <si>
    <t>Աղետների ռիսկերի նվազեցման և արտակարգ իրավիճակներում բնակչության պաշտպանության ու քաղաքացիական պաշտպանության միջոցառումների իրականացման ուղղությամբ նախատեսված ծախսեր</t>
  </si>
  <si>
    <t>Համայնքային գույքի արդյունավետ և նպատակային կառավարում</t>
  </si>
  <si>
    <r>
      <t>Ընդհանուր բնույթի ծառայություններ</t>
    </r>
    <r>
      <rPr>
        <i/>
        <sz val="12"/>
        <rFont val="GHEA Grapalat"/>
        <family val="3"/>
      </rPr>
      <t xml:space="preserve"> </t>
    </r>
    <r>
      <rPr>
        <b/>
        <i/>
        <sz val="12"/>
        <rFont val="GHEA Grapalat"/>
        <family val="3"/>
      </rPr>
      <t>և ապարատի պահպանում</t>
    </r>
  </si>
  <si>
    <r>
      <t xml:space="preserve">Ընդհանուր բնույթի այլ ծառայություններ ,այդ թվում </t>
    </r>
    <r>
      <rPr>
        <i/>
        <sz val="9"/>
        <rFont val="GHEA Grapalat"/>
        <family val="3"/>
      </rPr>
      <t xml:space="preserve">(4232) - համակարգչային ծառայություններ -&lt;&lt;ՎԵԿՏՈՐ ՊԼՅՈՒՍ&gt;&gt; ՍՊԸ,ՏԵՂԵԿԱՏՎԱԿԱՆ ՀԱՄԱԿԱՐԳԵՐԻ ԶԱՐԳԱՑՄԱՆ ԵՎ ՎԵՐԱՊԱՏՐԱՍՏՄԱՆ ԿԵՆՏՐՈՆ,ՀԱՅԿԱԿԱՆ ԾՐԱԳՐԵՐ ՍՊԸ, </t>
    </r>
    <r>
      <rPr>
        <b/>
        <i/>
        <sz val="9"/>
        <rFont val="GHEA Grapalat"/>
        <family val="3"/>
      </rPr>
      <t xml:space="preserve">Ընդհանուր բնույթի հանրային ծառայություններ (այլ դասերին չպատկանող)-այդ թվում </t>
    </r>
    <r>
      <rPr>
        <i/>
        <sz val="9"/>
        <rFont val="GHEA Grapalat"/>
        <family val="3"/>
      </rPr>
      <t>Պետ.տուրք.ապահովագրական ծախսեր,ներկայացուցչական ծախսեր,շենքերի ընթացիկ նորոգում և պահպանում,պարտադիր վճարներ</t>
    </r>
  </si>
  <si>
    <t>Մեղրի ԿՏԲ-(4511) - սուբսիդիաներ ոչ ֆինանսական պետական (համայնքային) կազմակերպություններին</t>
  </si>
  <si>
    <t>Մեղրի և Ագարակ բնակավայրերի մանկապարտեզներ-(4511) - սուբսիդիաներ ոչ ֆինանսական պետական (համայնքային) կազմակերպություններին</t>
  </si>
  <si>
    <t>Արևիք Արվեստի դպրոց-(4511) -սուբսիդիաներ ոչ ֆինանսական պետական (համայնքային) կազմակերպություններին</t>
  </si>
  <si>
    <t>Մշակույթի տներ, ակումբներ- կենտրոններ մարզամշակութային ,(4511) -սուբսիդիաներ ոչ ֆինանսական պետական (համայնքային) կազմակերպություններին,Հանգիստ, մշակույթ և կրոն (այլ դասերին չպատկանող)</t>
  </si>
  <si>
    <t>Մեղրի ԿՏԲ-(4511) - սուբսիդիաներ ոչ ֆինանսական պետական (համայնքային) կազմակերպություններին և էներգետիկ ծառայություններ</t>
  </si>
  <si>
    <t>Համայնքի բնակավայրերի  ոռոգման ցանցի վերանորոգում</t>
  </si>
  <si>
    <t>ՀՀ Սյունիքի մարզի Մեղրի համայնքի ավագանու</t>
  </si>
  <si>
    <t xml:space="preserve">ՄԵՂՐԻ ՀԱՄԱՅՆՔԻ 2023 ԹՎԱԿԱՆԻ ՏԱՐԵԿԱՆ ԱՇԽԱՏԱՆՔԱՅԻՆ ՊԼԱՆԻ ՀԱՇՎԵՏՎՈՒԹՅԱՆ ՖԻՆԱՆՍԱԿԱՆ ԱՄՓՈՓԱԹԵՐԹ  </t>
  </si>
  <si>
    <t>2023 թվականի բյուջեն</t>
  </si>
  <si>
    <t>2,3</t>
  </si>
  <si>
    <t>2,4</t>
  </si>
  <si>
    <t>Վանք-Կալեր կամուրջի վերակառուցում Վարդանիձոր բնակավայրում։</t>
  </si>
  <si>
    <t xml:space="preserve">Կենտրոնական փողոցի ասֆալտապատում Լեհվազ բնակավայրում </t>
  </si>
  <si>
    <t>Համայնքի քաղաքաշինական նորմերի, համայնքային գույքի և ենթակառուցվածքների, հանրային վայրերի պահպանում ու զարգացում</t>
  </si>
  <si>
    <t>ՀՀ դրամ</t>
  </si>
  <si>
    <t>Արևային վահանակների ձեռքբերում Մեղրի համայնքի վարչական շենքի, Ագարակ բնակավայրի վարչական շենքի, Մեղրի համայնքի Արևիք արվեստի դպրոցի, Լեհվազ, Վարդանիձոր,Ագարակ բնակավայրերի մանկապարտեզների համար</t>
  </si>
  <si>
    <t>Մանկապարտեզի շենքի հիմնանորորգման 1-ին և 2-րդ փուլերի աշխատանքների ավարտում</t>
  </si>
  <si>
    <t xml:space="preserve">Արտադպրոցական կրթության ծառայության մատուցում   </t>
  </si>
  <si>
    <t>Նախակրթարանի վերակառուցում մանկապարտեզի Ալվանք բնակավայրում եվ նոր մանկապարտեզի հիմնում Մեղրի համայնքի Նռնաձոր բնակավայրում</t>
  </si>
  <si>
    <t>Շվանիձոր գյուղի մանկապարտեզի  կոյուղագծի, ջրագծի կառուցում</t>
  </si>
  <si>
    <t>Ապահովել համայնքի բնակչությանը մատուցվող հանգստի և մշակութային որակյալ և մատչելի ծառայությունների մատուցումը</t>
  </si>
  <si>
    <t>6.6.</t>
  </si>
  <si>
    <t>6.7.</t>
  </si>
  <si>
    <t>6.8.</t>
  </si>
  <si>
    <t>9 .</t>
  </si>
  <si>
    <t>Աջակցել համայնքում իրականացվող ռազմական պաշտպանությանը</t>
  </si>
  <si>
    <t>Պաշտպանություն</t>
  </si>
  <si>
    <r>
      <t>Մարզադպրոցի կառուցման աշխատանքների ավարտում</t>
    </r>
    <r>
      <rPr>
        <i/>
        <sz val="10"/>
        <color theme="1"/>
        <rFont val="GHEA Grapalat"/>
        <family val="3"/>
      </rPr>
      <t xml:space="preserve"> և մարզադպրոցի գույքի ձեռքբերում:</t>
    </r>
  </si>
  <si>
    <t>«Ագարակ քաղաքի նախկին կաթսայատան շենքի վերակառուցում մարզադպրոցի» շինարարական աշխատանքներն ավարտվել են թերություններով:1165000  դրամից   հեղինակային հսկող. 350000  դրամը  վճարվել է ,իսկ տեխնիկական հսկ. գումարը 815000 հազ. դրամ է վճարվել:2023 թվականին նախատեսվել էր մարզադպրոցի համար 15 000,0 հազ. դրամի գույքի ձեռքբերում,սակայն չի իրագործվել:Կատարվել է Մարզադպրոցի հակահրդեհայինի համակարգի ձեռքբերում 1248654 դրամի:</t>
  </si>
  <si>
    <t>2023թվականին կատարվել են 17863800 դրամի   աշխատանքներ:Մանկապարտեզի գույքը տրամադրվել է Սյունիքի մարզպետարանի կողմից։</t>
  </si>
  <si>
    <t>Աշխատանքները ավարտվել են</t>
  </si>
  <si>
    <t>26065200դրամ «Նախակրթարանի վերակառուցում մանկապարտեզի Ալվանք բնակավայրում» ծրագրի համար. 1500000 դրամ «Նոր մանկապարտեզի հիմնում Մեղրի համայնքի Նռնաձոր բնակավայրում» ծրագրի համար.</t>
  </si>
  <si>
    <t>2023թվականին աշխատանքները ավարտվել են</t>
  </si>
  <si>
    <t>3.6.</t>
  </si>
  <si>
    <t>Բնակարանային շինարարություն</t>
  </si>
  <si>
    <t xml:space="preserve">Մեղրի ԿՏԲ-(4511) - սուբսիդիաներ ոչ ֆինանսական պետական (համայնքային) կազմակերպություններին,   </t>
  </si>
  <si>
    <t>«Մեղրի և Ագարակ քաղաքների բազմաբնակարան շենքերի մուտքերի դռների և պատուհանների պատրաստման, հնի ապամոնտաժման և նորի տեղադրման աշխատանքներ» ծրագրի համար:</t>
  </si>
  <si>
    <t>3.7.</t>
  </si>
  <si>
    <t>Ջրամատակարարում</t>
  </si>
  <si>
    <t>Ջրերի մաքրման և քլորացման աշխատանքներ</t>
  </si>
  <si>
    <t>Մեղրի քաղաքի Ադելյան փողոցի 9/1  եվ 9/2 հասցեներում գտնվող վարչական շենքերի նկուղային հարկերի նորոգում:</t>
  </si>
  <si>
    <t xml:space="preserve">Խողովակաշարային և այլ տրանսպորտ </t>
  </si>
  <si>
    <t>էներգետիկ ծառայություններ վերելակների համար</t>
  </si>
  <si>
    <r>
      <t>«</t>
    </r>
    <r>
      <rPr>
        <i/>
        <sz val="10"/>
        <color theme="1"/>
        <rFont val="GHEA Grapalat"/>
        <family val="3"/>
      </rPr>
      <t>Մեղրի քաղաքի Զ.Անդրանիկի N28,N32,N36 բակերի և մայթերի,բնակ 2 թաղամասի փողոցի,Ագարակ քաղաքի Ե. Չարենցի N40,N27 և Գ. Նժդեհ փողոցների և մայթերի</t>
    </r>
    <r>
      <rPr>
        <i/>
        <sz val="10"/>
        <color theme="1"/>
        <rFont val="Calibri"/>
        <family val="2"/>
        <charset val="204"/>
        <scheme val="minor"/>
      </rPr>
      <t> </t>
    </r>
    <r>
      <rPr>
        <i/>
        <sz val="10"/>
        <color theme="1"/>
        <rFont val="GHEA Grapalat"/>
        <family val="3"/>
      </rPr>
      <t>ասֆալտապատում</t>
    </r>
    <r>
      <rPr>
        <i/>
        <sz val="10"/>
        <color rgb="FF000000"/>
        <rFont val="GHEA Grapalat"/>
        <family val="3"/>
      </rPr>
      <t xml:space="preserve">» ծրագրի </t>
    </r>
    <r>
      <rPr>
        <i/>
        <sz val="10"/>
        <color theme="1"/>
        <rFont val="GHEA Grapalat"/>
        <family val="3"/>
      </rPr>
      <t>նախագծի  համար:</t>
    </r>
  </si>
  <si>
    <t>  «Կենտրոնական փողոցի ասֆալտապատում Լեհվազ բնակավայրում և Վանք-Կալեր կամուրջի վերակառուցում Վարդանիձոր բնակավայրում» ծրագրի համար  կատարվել են նախագծահետազոտական ծախսերը</t>
  </si>
  <si>
    <t>Ծրագիրը չի հաստատվել</t>
  </si>
  <si>
    <r>
      <t xml:space="preserve">ՔՍԳ և ՔԿԱԳ-ի պահպանման ծախսեր(4111) - </t>
    </r>
    <r>
      <rPr>
        <i/>
        <sz val="9"/>
        <rFont val="GHEA Grapalat"/>
        <family val="3"/>
      </rPr>
      <t>աշխատողների աշխատավարձեր եվ  հավելավճարներ,(4112) - պարգևատրումներ, դրամական խրախուսումներ եվ հատուկ վճարներ,(4221) - ներքին գործուղումներ,(4261) - գրասենյակային նյութեր եվ հագուստ,(4267) - կենցաղային եվ հանրային սննդի նյութեր</t>
    </r>
  </si>
  <si>
    <r>
      <rPr>
        <b/>
        <i/>
        <sz val="9"/>
        <rFont val="GHEA Grapalat"/>
        <family val="3"/>
      </rPr>
      <t>Մասնագիտական և այլ ծառայություններ</t>
    </r>
    <r>
      <rPr>
        <i/>
        <sz val="9"/>
        <rFont val="GHEA Grapalat"/>
        <family val="3"/>
      </rPr>
      <t>՝ Գույքի նկատմամբ իր.պետ.գրանցում,Կադաստրային գործի փաստաթղթերի լուսապատճենների տրամադրում,Տեղեկատվության տրամադրում,Միասնական տեղեկանքի տրամադրում,Գնահատման աշխատանքների համար,Էլեկտրոնային քարտեզների ստացում,տեխզննման վճար,նոտարական ծառ.,չափագրում,մասնագիտական ծառ -տեխ. վիճակի եզրակացություն,նախագծ. փաստաղթ. փորձաքննություն</t>
    </r>
  </si>
  <si>
    <r>
      <rPr>
        <b/>
        <i/>
        <sz val="9"/>
        <rFont val="GHEA Grapalat"/>
        <family val="3"/>
      </rPr>
      <t>Օրենսդիր և գործադիր մարմիններ, պետական կառավարում և Ապարատի պահպանման ծախսեր</t>
    </r>
    <r>
      <rPr>
        <i/>
        <sz val="9"/>
        <rFont val="GHEA Grapalat"/>
        <family val="3"/>
      </rPr>
      <t xml:space="preserve">-(4111) - աշխատողների աշխատավարձեր եվ  հավելավճարներ,(4112) - պարգեվատրումներ, դրամական խրախուսումներ եվ հատուկ վճարներ,(4212) - էներգետիկ ծառայություններ&amp;"",(4213) - կոմունալ ծառայություններ,(4214) - կապի ծառայություններ,(4215) - ապահովագրական ծախսեր,(4221) - ներքին գործուղումներ,(4234) - տեղակատվական ծառայություններ,(4239) - ընդհանուր բնույթի այլ ծառայություններ,(4252) - մեքենաների եվ սարքավորումների ընթացիկ նորոգում եվ պահպանում,(4251) - Շենքերի և կառույցների ընթացիկ նորոգում և պահպանում,(4261) - գրասենյակային նյութեր եվ հագուստ,(4264) - տրանսպորտային նյութեր,(4823) - պարտադիր վճարներ
</t>
    </r>
  </si>
  <si>
    <t>Հավելված 2</t>
  </si>
  <si>
    <t>«15» փետրվարի 2024թ. N09-Ա որոշման</t>
  </si>
  <si>
    <t xml:space="preserve">           ՀԱՄԱՅՆՔԻ ՂԵԿԱՎԱՐ՝                                                         Բ.  ԶԱՔԱՐՅԱՆ</t>
  </si>
  <si>
    <t>4.1</t>
  </si>
  <si>
    <t>4.2.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</si>
</sst>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GHEA Grapalat"/>
      <family val="3"/>
    </font>
    <font>
      <b/>
      <i/>
      <sz val="10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i/>
      <sz val="10"/>
      <name val="GHEA Grapalat"/>
      <family val="3"/>
    </font>
    <font>
      <i/>
      <sz val="9"/>
      <name val="GHEA Grapalat"/>
      <family val="3"/>
    </font>
    <font>
      <i/>
      <sz val="12"/>
      <name val="GHEA Grapalat"/>
      <family val="3"/>
    </font>
    <font>
      <b/>
      <i/>
      <sz val="9"/>
      <name val="GHEA Grapalat"/>
      <family val="3"/>
    </font>
    <font>
      <i/>
      <sz val="10"/>
      <color rgb="FF000000"/>
      <name val="GHEA Grapalat"/>
      <family val="3"/>
    </font>
    <font>
      <i/>
      <sz val="10"/>
      <color theme="1"/>
      <name val="GHEA Grapalat"/>
      <family val="3"/>
    </font>
    <font>
      <b/>
      <i/>
      <sz val="12"/>
      <color rgb="FF000000"/>
      <name val="GHEA Grapalat"/>
      <family val="3"/>
    </font>
    <font>
      <i/>
      <sz val="11"/>
      <color rgb="FF000000"/>
      <name val="GHEA Grapalat"/>
      <family val="3"/>
    </font>
    <font>
      <sz val="10"/>
      <name val="Arial LatArm"/>
      <family val="2"/>
    </font>
    <font>
      <i/>
      <sz val="10"/>
      <color rgb="FF333333"/>
      <name val="GHEA Grapalat"/>
      <family val="3"/>
    </font>
    <font>
      <b/>
      <sz val="12"/>
      <color rgb="FF008000"/>
      <name val="GHEA Grapalat"/>
      <family val="3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4" applyNumberFormat="0" applyFont="0" applyFill="0" applyAlignment="0" applyProtection="0"/>
    <xf numFmtId="0" fontId="14" fillId="0" borderId="5" applyNumberFormat="0" applyFill="0" applyProtection="0">
      <alignment horizontal="left" vertical="center" wrapText="1"/>
    </xf>
  </cellStyleXfs>
  <cellXfs count="56">
    <xf numFmtId="0" fontId="0" fillId="0" borderId="0" xfId="0"/>
    <xf numFmtId="0" fontId="5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11" fillId="0" borderId="1" xfId="1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6" fontId="5" fillId="0" borderId="1" xfId="0" applyNumberFormat="1" applyFont="1" applyBorder="1" applyAlignment="1">
      <alignment horizontal="left" vertical="center" wrapText="1"/>
    </xf>
    <xf numFmtId="0" fontId="6" fillId="0" borderId="1" xfId="2" applyFont="1" applyFill="1" applyBorder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3" fontId="11" fillId="0" borderId="0" xfId="0" applyNumberFormat="1" applyFont="1" applyAlignment="1">
      <alignment horizontal="right" vertical="center" wrapText="1"/>
    </xf>
    <xf numFmtId="0" fontId="6" fillId="0" borderId="1" xfId="0" applyFont="1" applyBorder="1" applyAlignment="1">
      <alignment horizontal="justify" vertical="center"/>
    </xf>
    <xf numFmtId="16" fontId="6" fillId="0" borderId="1" xfId="0" applyNumberFormat="1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 wrapText="1"/>
    </xf>
    <xf numFmtId="0" fontId="12" fillId="0" borderId="1" xfId="0" applyFont="1" applyBorder="1"/>
    <xf numFmtId="0" fontId="16" fillId="0" borderId="0" xfId="0" applyFont="1"/>
    <xf numFmtId="3" fontId="5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3">
    <cellStyle name="bckgrnd_900" xfId="1"/>
    <cellStyle name="left_arm10_BordWW_900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zoomScaleNormal="100" workbookViewId="0">
      <selection activeCell="A44" sqref="A44"/>
    </sheetView>
  </sheetViews>
  <sheetFormatPr defaultRowHeight="16.5" x14ac:dyDescent="0.25"/>
  <cols>
    <col min="1" max="1" width="6.7109375" style="8" customWidth="1"/>
    <col min="2" max="2" width="51.5703125" style="1" customWidth="1"/>
    <col min="3" max="3" width="16.85546875" style="5" customWidth="1"/>
    <col min="4" max="4" width="19.7109375" style="5" customWidth="1"/>
    <col min="5" max="5" width="70.28515625" style="1" customWidth="1"/>
    <col min="6" max="16384" width="9.140625" style="1"/>
  </cols>
  <sheetData>
    <row r="1" spans="1:5" ht="23.25" customHeight="1" x14ac:dyDescent="0.25">
      <c r="E1" s="12" t="s">
        <v>100</v>
      </c>
    </row>
    <row r="2" spans="1:5" ht="24" customHeight="1" x14ac:dyDescent="0.25">
      <c r="E2" s="12" t="s">
        <v>57</v>
      </c>
    </row>
    <row r="3" spans="1:5" ht="23.25" customHeight="1" x14ac:dyDescent="0.25">
      <c r="E3" s="5" t="s">
        <v>101</v>
      </c>
    </row>
    <row r="4" spans="1:5" ht="36.75" customHeight="1" x14ac:dyDescent="0.25">
      <c r="A4" s="47" t="s">
        <v>58</v>
      </c>
      <c r="B4" s="47"/>
      <c r="C4" s="47"/>
      <c r="D4" s="48"/>
      <c r="E4" s="47"/>
    </row>
    <row r="5" spans="1:5" ht="15" customHeight="1" x14ac:dyDescent="0.25">
      <c r="A5" s="20"/>
      <c r="B5" s="20"/>
      <c r="C5" s="23"/>
      <c r="D5" s="13"/>
      <c r="E5" s="21" t="s">
        <v>65</v>
      </c>
    </row>
    <row r="6" spans="1:5" ht="32.25" customHeight="1" x14ac:dyDescent="0.25">
      <c r="A6" s="46" t="s">
        <v>1</v>
      </c>
      <c r="B6" s="49" t="s">
        <v>0</v>
      </c>
      <c r="C6" s="51" t="s">
        <v>59</v>
      </c>
      <c r="D6" s="51"/>
      <c r="E6" s="50" t="s">
        <v>3</v>
      </c>
    </row>
    <row r="7" spans="1:5" ht="39.75" customHeight="1" x14ac:dyDescent="0.25">
      <c r="A7" s="46"/>
      <c r="B7" s="49"/>
      <c r="C7" s="2" t="s">
        <v>45</v>
      </c>
      <c r="D7" s="2" t="s">
        <v>17</v>
      </c>
      <c r="E7" s="50"/>
    </row>
    <row r="8" spans="1:5" s="18" customFormat="1" ht="34.5" x14ac:dyDescent="0.25">
      <c r="A8" s="19">
        <v>1</v>
      </c>
      <c r="B8" s="24" t="s">
        <v>49</v>
      </c>
      <c r="C8" s="27">
        <v>184323000</v>
      </c>
      <c r="D8" s="27">
        <f>SUM(D9:D12)</f>
        <v>171042813</v>
      </c>
      <c r="E8" s="27"/>
    </row>
    <row r="9" spans="1:5" ht="99.75" customHeight="1" x14ac:dyDescent="0.25">
      <c r="A9" s="9" t="s">
        <v>5</v>
      </c>
      <c r="B9" s="3" t="s">
        <v>4</v>
      </c>
      <c r="C9" s="7">
        <v>5221000</v>
      </c>
      <c r="D9" s="41">
        <v>2008100</v>
      </c>
      <c r="E9" s="11" t="s">
        <v>50</v>
      </c>
    </row>
    <row r="10" spans="1:5" ht="145.5" customHeight="1" x14ac:dyDescent="0.25">
      <c r="A10" s="9" t="s">
        <v>6</v>
      </c>
      <c r="B10" s="3" t="s">
        <v>18</v>
      </c>
      <c r="C10" s="7">
        <v>163032000</v>
      </c>
      <c r="D10" s="14">
        <v>138660776</v>
      </c>
      <c r="E10" s="43" t="s">
        <v>99</v>
      </c>
    </row>
    <row r="11" spans="1:5" ht="54" x14ac:dyDescent="0.25">
      <c r="A11" s="9" t="s">
        <v>7</v>
      </c>
      <c r="B11" s="3" t="s">
        <v>19</v>
      </c>
      <c r="C11" s="7">
        <v>10020000</v>
      </c>
      <c r="D11" s="7">
        <v>12019037</v>
      </c>
      <c r="E11" s="11" t="s">
        <v>97</v>
      </c>
    </row>
    <row r="12" spans="1:5" ht="81" x14ac:dyDescent="0.25">
      <c r="A12" s="9" t="s">
        <v>8</v>
      </c>
      <c r="B12" s="3" t="s">
        <v>48</v>
      </c>
      <c r="C12" s="7">
        <v>6050000</v>
      </c>
      <c r="D12" s="42">
        <v>18354900</v>
      </c>
      <c r="E12" s="43" t="s">
        <v>98</v>
      </c>
    </row>
    <row r="13" spans="1:5" ht="34.5" x14ac:dyDescent="0.25">
      <c r="A13" s="26" t="s">
        <v>9</v>
      </c>
      <c r="B13" s="24" t="s">
        <v>26</v>
      </c>
      <c r="C13" s="27">
        <f>SUM(C14:C17)</f>
        <v>292047000</v>
      </c>
      <c r="D13" s="25">
        <f>SUM(D14:D17)</f>
        <v>70228631</v>
      </c>
      <c r="E13" s="3"/>
    </row>
    <row r="14" spans="1:5" ht="40.5" x14ac:dyDescent="0.25">
      <c r="A14" s="9" t="s">
        <v>14</v>
      </c>
      <c r="B14" s="28" t="s">
        <v>91</v>
      </c>
      <c r="C14" s="29">
        <v>110000000</v>
      </c>
      <c r="D14" s="7"/>
      <c r="E14" s="3" t="s">
        <v>96</v>
      </c>
    </row>
    <row r="15" spans="1:5" ht="40.5" customHeight="1" x14ac:dyDescent="0.25">
      <c r="A15" s="9" t="s">
        <v>15</v>
      </c>
      <c r="B15" s="28" t="s">
        <v>62</v>
      </c>
      <c r="C15" s="29">
        <v>100000000</v>
      </c>
      <c r="D15" s="52">
        <f>70228631-2196000</f>
        <v>68032631</v>
      </c>
      <c r="E15" s="54" t="s">
        <v>95</v>
      </c>
    </row>
    <row r="16" spans="1:5" ht="27" x14ac:dyDescent="0.25">
      <c r="A16" s="9" t="s">
        <v>60</v>
      </c>
      <c r="B16" s="30" t="s">
        <v>63</v>
      </c>
      <c r="C16" s="29">
        <v>20047000</v>
      </c>
      <c r="D16" s="53"/>
      <c r="E16" s="55"/>
    </row>
    <row r="17" spans="1:5" ht="40.5" x14ac:dyDescent="0.25">
      <c r="A17" s="9" t="s">
        <v>61</v>
      </c>
      <c r="B17" s="28" t="s">
        <v>64</v>
      </c>
      <c r="C17" s="29">
        <v>62000000</v>
      </c>
      <c r="D17" s="4">
        <v>2196000</v>
      </c>
      <c r="E17" s="34" t="s">
        <v>94</v>
      </c>
    </row>
    <row r="18" spans="1:5" ht="17.25" x14ac:dyDescent="0.25">
      <c r="A18" s="26" t="s">
        <v>10</v>
      </c>
      <c r="B18" s="24" t="s">
        <v>25</v>
      </c>
      <c r="C18" s="27">
        <f>SUM(C19:C25)</f>
        <v>231215000</v>
      </c>
      <c r="D18" s="27">
        <f>SUM(D19:D25)</f>
        <v>263979014</v>
      </c>
      <c r="E18" s="3"/>
    </row>
    <row r="19" spans="1:5" ht="27" x14ac:dyDescent="0.25">
      <c r="A19" s="10">
        <v>3.1</v>
      </c>
      <c r="B19" s="3" t="s">
        <v>20</v>
      </c>
      <c r="C19" s="7">
        <v>59865000</v>
      </c>
      <c r="D19" s="7">
        <v>70722185</v>
      </c>
      <c r="E19" s="3" t="s">
        <v>86</v>
      </c>
    </row>
    <row r="20" spans="1:5" ht="27" x14ac:dyDescent="0.25">
      <c r="A20" s="10">
        <v>3.2</v>
      </c>
      <c r="B20" s="3" t="s">
        <v>21</v>
      </c>
      <c r="C20" s="7">
        <v>4838000</v>
      </c>
      <c r="D20" s="7">
        <v>5173304</v>
      </c>
      <c r="E20" s="3" t="s">
        <v>51</v>
      </c>
    </row>
    <row r="21" spans="1:5" ht="27" x14ac:dyDescent="0.25">
      <c r="A21" s="10">
        <v>3.3</v>
      </c>
      <c r="B21" s="3" t="s">
        <v>22</v>
      </c>
      <c r="C21" s="7">
        <v>21943500</v>
      </c>
      <c r="D21" s="7">
        <v>21710229</v>
      </c>
      <c r="E21" s="3" t="s">
        <v>55</v>
      </c>
    </row>
    <row r="22" spans="1:5" ht="27" x14ac:dyDescent="0.25">
      <c r="A22" s="10">
        <v>3.4</v>
      </c>
      <c r="B22" s="3" t="s">
        <v>23</v>
      </c>
      <c r="C22" s="7">
        <v>113439500</v>
      </c>
      <c r="D22" s="7">
        <v>104031119</v>
      </c>
      <c r="E22" s="3" t="s">
        <v>51</v>
      </c>
    </row>
    <row r="23" spans="1:5" ht="27" x14ac:dyDescent="0.25">
      <c r="A23" s="10">
        <v>3.5</v>
      </c>
      <c r="B23" s="3" t="s">
        <v>24</v>
      </c>
      <c r="C23" s="7">
        <v>31129000</v>
      </c>
      <c r="D23" s="7">
        <v>29247919</v>
      </c>
      <c r="E23" s="3" t="s">
        <v>51</v>
      </c>
    </row>
    <row r="24" spans="1:5" ht="40.5" x14ac:dyDescent="0.25">
      <c r="A24" s="16" t="s">
        <v>84</v>
      </c>
      <c r="B24" s="17" t="s">
        <v>85</v>
      </c>
      <c r="C24" s="7">
        <v>0</v>
      </c>
      <c r="D24" s="7">
        <v>31094258</v>
      </c>
      <c r="E24" s="31" t="s">
        <v>87</v>
      </c>
    </row>
    <row r="25" spans="1:5" x14ac:dyDescent="0.25">
      <c r="A25" s="16" t="s">
        <v>88</v>
      </c>
      <c r="B25" s="17" t="s">
        <v>89</v>
      </c>
      <c r="C25" s="7">
        <v>0</v>
      </c>
      <c r="D25" s="7">
        <v>2000000</v>
      </c>
      <c r="E25" s="31" t="s">
        <v>90</v>
      </c>
    </row>
    <row r="26" spans="1:5" ht="17.25" x14ac:dyDescent="0.25">
      <c r="A26" s="26" t="s">
        <v>13</v>
      </c>
      <c r="B26" s="24" t="s">
        <v>11</v>
      </c>
      <c r="C26" s="27">
        <f>C27</f>
        <v>35785000</v>
      </c>
      <c r="D26" s="25">
        <f>SUM(D27:D28)</f>
        <v>42340051</v>
      </c>
      <c r="E26" s="3"/>
    </row>
    <row r="27" spans="1:5" ht="27" x14ac:dyDescent="0.25">
      <c r="A27" s="9" t="s">
        <v>103</v>
      </c>
      <c r="B27" s="3" t="s">
        <v>12</v>
      </c>
      <c r="C27" s="4">
        <v>35785000</v>
      </c>
      <c r="D27" s="4">
        <v>42012938</v>
      </c>
      <c r="E27" s="3" t="s">
        <v>51</v>
      </c>
    </row>
    <row r="28" spans="1:5" x14ac:dyDescent="0.25">
      <c r="A28" s="9" t="s">
        <v>104</v>
      </c>
      <c r="B28" s="17" t="s">
        <v>92</v>
      </c>
      <c r="C28" s="4">
        <v>0</v>
      </c>
      <c r="D28" s="4">
        <v>327113</v>
      </c>
      <c r="E28" s="3" t="s">
        <v>93</v>
      </c>
    </row>
    <row r="29" spans="1:5" ht="17.25" x14ac:dyDescent="0.25">
      <c r="A29" s="26" t="s">
        <v>30</v>
      </c>
      <c r="B29" s="24" t="s">
        <v>31</v>
      </c>
      <c r="C29" s="27">
        <f>SUM(C30:C31)</f>
        <v>54700000</v>
      </c>
      <c r="D29" s="25">
        <f>SUM(D30:D31)</f>
        <v>52450775</v>
      </c>
      <c r="E29" s="3"/>
    </row>
    <row r="30" spans="1:5" ht="45.75" customHeight="1" x14ac:dyDescent="0.25">
      <c r="A30" s="32" t="s">
        <v>27</v>
      </c>
      <c r="B30" s="3" t="s">
        <v>29</v>
      </c>
      <c r="C30" s="7">
        <v>1700000</v>
      </c>
      <c r="D30" s="7">
        <v>109475</v>
      </c>
      <c r="E30" s="3" t="s">
        <v>56</v>
      </c>
    </row>
    <row r="31" spans="1:5" ht="67.5" x14ac:dyDescent="0.25">
      <c r="A31" s="32" t="s">
        <v>28</v>
      </c>
      <c r="B31" s="28" t="s">
        <v>66</v>
      </c>
      <c r="C31" s="7">
        <v>53000000</v>
      </c>
      <c r="D31" s="7">
        <v>52341300</v>
      </c>
      <c r="E31" s="3" t="s">
        <v>83</v>
      </c>
    </row>
    <row r="32" spans="1:5" s="18" customFormat="1" ht="17.25" x14ac:dyDescent="0.25">
      <c r="A32" s="22">
        <v>6</v>
      </c>
      <c r="B32" s="24" t="s">
        <v>32</v>
      </c>
      <c r="C32" s="27">
        <f>SUM(C33:C40)</f>
        <v>544598200</v>
      </c>
      <c r="D32" s="25">
        <f>SUM(D33:D40)</f>
        <v>365927800</v>
      </c>
      <c r="E32" s="33"/>
    </row>
    <row r="33" spans="1:5" ht="45.75" customHeight="1" x14ac:dyDescent="0.25">
      <c r="A33" s="32" t="s">
        <v>33</v>
      </c>
      <c r="B33" s="34" t="s">
        <v>34</v>
      </c>
      <c r="C33" s="7">
        <v>219085700</v>
      </c>
      <c r="D33" s="7">
        <v>201904631</v>
      </c>
      <c r="E33" s="3" t="s">
        <v>52</v>
      </c>
    </row>
    <row r="34" spans="1:5" ht="27" x14ac:dyDescent="0.25">
      <c r="A34" s="32" t="s">
        <v>35</v>
      </c>
      <c r="B34" s="34" t="s">
        <v>68</v>
      </c>
      <c r="C34" s="7">
        <v>81288000</v>
      </c>
      <c r="D34" s="14">
        <v>68606100</v>
      </c>
      <c r="E34" s="3" t="s">
        <v>53</v>
      </c>
    </row>
    <row r="35" spans="1:5" ht="113.25" customHeight="1" x14ac:dyDescent="0.25">
      <c r="A35" s="32" t="s">
        <v>36</v>
      </c>
      <c r="B35" s="34" t="s">
        <v>78</v>
      </c>
      <c r="C35" s="7">
        <v>15000000</v>
      </c>
      <c r="D35" s="7">
        <v>2413700</v>
      </c>
      <c r="E35" s="3" t="s">
        <v>79</v>
      </c>
    </row>
    <row r="36" spans="1:5" ht="40.5" x14ac:dyDescent="0.25">
      <c r="A36" s="32" t="s">
        <v>37</v>
      </c>
      <c r="B36" s="34" t="s">
        <v>67</v>
      </c>
      <c r="C36" s="29">
        <v>41370400</v>
      </c>
      <c r="D36" s="35">
        <v>17863800</v>
      </c>
      <c r="E36" s="3" t="s">
        <v>80</v>
      </c>
    </row>
    <row r="37" spans="1:5" ht="54" x14ac:dyDescent="0.25">
      <c r="A37" s="32" t="s">
        <v>38</v>
      </c>
      <c r="B37" s="34" t="s">
        <v>39</v>
      </c>
      <c r="C37" s="29">
        <v>56000000</v>
      </c>
      <c r="D37" s="7">
        <v>37289000</v>
      </c>
      <c r="E37" s="3" t="s">
        <v>54</v>
      </c>
    </row>
    <row r="38" spans="1:5" ht="57.75" customHeight="1" x14ac:dyDescent="0.25">
      <c r="A38" s="32" t="s">
        <v>72</v>
      </c>
      <c r="B38" s="34" t="s">
        <v>69</v>
      </c>
      <c r="C38" s="29">
        <v>123854100</v>
      </c>
      <c r="D38" s="7">
        <f>26065200+1500000</f>
        <v>27565200</v>
      </c>
      <c r="E38" s="36" t="s">
        <v>82</v>
      </c>
    </row>
    <row r="39" spans="1:5" ht="27" x14ac:dyDescent="0.25">
      <c r="A39" s="32" t="s">
        <v>73</v>
      </c>
      <c r="B39" s="34" t="s">
        <v>70</v>
      </c>
      <c r="C39" s="29">
        <v>5000000</v>
      </c>
      <c r="D39" s="7">
        <v>6893900</v>
      </c>
      <c r="E39" s="15" t="s">
        <v>81</v>
      </c>
    </row>
    <row r="40" spans="1:5" ht="40.5" x14ac:dyDescent="0.25">
      <c r="A40" s="37" t="s">
        <v>74</v>
      </c>
      <c r="B40" s="34" t="s">
        <v>71</v>
      </c>
      <c r="C40" s="29">
        <v>3000000</v>
      </c>
      <c r="D40" s="7">
        <v>3391469</v>
      </c>
      <c r="E40" s="3" t="s">
        <v>71</v>
      </c>
    </row>
    <row r="41" spans="1:5" s="18" customFormat="1" ht="17.25" x14ac:dyDescent="0.25">
      <c r="A41" s="22">
        <v>7</v>
      </c>
      <c r="B41" s="24" t="s">
        <v>16</v>
      </c>
      <c r="C41" s="27">
        <f>C42</f>
        <v>4300000</v>
      </c>
      <c r="D41" s="25">
        <f>D42</f>
        <v>4748300</v>
      </c>
      <c r="E41" s="33"/>
    </row>
    <row r="42" spans="1:5" ht="40.5" x14ac:dyDescent="0.25">
      <c r="A42" s="32" t="s">
        <v>40</v>
      </c>
      <c r="B42" s="3" t="s">
        <v>41</v>
      </c>
      <c r="C42" s="7">
        <v>4300000</v>
      </c>
      <c r="D42" s="38">
        <v>4748300</v>
      </c>
      <c r="E42" s="3" t="s">
        <v>46</v>
      </c>
    </row>
    <row r="43" spans="1:5" s="18" customFormat="1" ht="17.25" x14ac:dyDescent="0.25">
      <c r="A43" s="22" t="s">
        <v>42</v>
      </c>
      <c r="B43" s="24" t="s">
        <v>43</v>
      </c>
      <c r="C43" s="27">
        <f>C44</f>
        <v>1000000</v>
      </c>
      <c r="D43" s="25">
        <f>D44</f>
        <v>61000</v>
      </c>
      <c r="E43" s="33"/>
    </row>
    <row r="44" spans="1:5" ht="40.5" x14ac:dyDescent="0.25">
      <c r="A44" s="32">
        <v>8.1</v>
      </c>
      <c r="B44" s="3" t="s">
        <v>44</v>
      </c>
      <c r="C44" s="7">
        <v>1000000</v>
      </c>
      <c r="D44" s="4">
        <v>61000</v>
      </c>
      <c r="E44" s="3" t="s">
        <v>47</v>
      </c>
    </row>
    <row r="45" spans="1:5" s="18" customFormat="1" ht="17.25" x14ac:dyDescent="0.3">
      <c r="A45" s="22" t="s">
        <v>75</v>
      </c>
      <c r="B45" s="39" t="s">
        <v>77</v>
      </c>
      <c r="C45" s="27">
        <f>C46</f>
        <v>1000000</v>
      </c>
      <c r="D45" s="25">
        <f>D46</f>
        <v>0</v>
      </c>
      <c r="E45" s="33"/>
    </row>
    <row r="46" spans="1:5" ht="40.5" x14ac:dyDescent="0.25">
      <c r="A46" s="32">
        <v>9.1</v>
      </c>
      <c r="B46" s="34" t="s">
        <v>76</v>
      </c>
      <c r="C46" s="7">
        <v>1000000</v>
      </c>
      <c r="D46" s="4">
        <v>0</v>
      </c>
      <c r="E46" s="3" t="s">
        <v>47</v>
      </c>
    </row>
    <row r="47" spans="1:5" x14ac:dyDescent="0.25">
      <c r="A47" s="46" t="s">
        <v>2</v>
      </c>
      <c r="B47" s="46"/>
      <c r="C47" s="25">
        <f>C8+C13+C18+C26+C29+C32+C41+C43+C45</f>
        <v>1348968200</v>
      </c>
      <c r="D47" s="25">
        <f>D8+D13+D18+D26+D29+D32+D41+D43+D45</f>
        <v>970778384</v>
      </c>
      <c r="E47" s="2"/>
    </row>
    <row r="50" spans="1:5" ht="33.75" customHeight="1" x14ac:dyDescent="0.25">
      <c r="A50" s="44" t="s">
        <v>102</v>
      </c>
      <c r="B50" s="44"/>
      <c r="C50" s="44"/>
      <c r="D50" s="45"/>
      <c r="E50" s="44"/>
    </row>
    <row r="53" spans="1:5" ht="17.25" x14ac:dyDescent="0.3">
      <c r="E53" s="40"/>
    </row>
    <row r="55" spans="1:5" x14ac:dyDescent="0.25">
      <c r="E55" s="6"/>
    </row>
  </sheetData>
  <autoFilter ref="A7:E48"/>
  <mergeCells count="9">
    <mergeCell ref="A50:E50"/>
    <mergeCell ref="A47:B47"/>
    <mergeCell ref="A4:E4"/>
    <mergeCell ref="A6:A7"/>
    <mergeCell ref="B6:B7"/>
    <mergeCell ref="E6:E7"/>
    <mergeCell ref="C6:D6"/>
    <mergeCell ref="D15:D16"/>
    <mergeCell ref="E15:E16"/>
  </mergeCells>
  <pageMargins left="0.27" right="0.11811023622047245" top="0.2" bottom="0.16" header="0.24" footer="0.17"/>
  <pageSetup paperSize="9" scale="85" pageOrder="overThenDown" orientation="landscape" r:id="rId1"/>
  <headerFooter scaleWithDoc="0" alignWithMargins="0">
    <firstFooter>&amp;C83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Admin</cp:lastModifiedBy>
  <cp:lastPrinted>2024-02-16T07:49:47Z</cp:lastPrinted>
  <dcterms:created xsi:type="dcterms:W3CDTF">2016-11-12T09:25:07Z</dcterms:created>
  <dcterms:modified xsi:type="dcterms:W3CDTF">2024-02-16T10:13:24Z</dcterms:modified>
</cp:coreProperties>
</file>